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S:\MtlEnStats\Statistiques et études\PME MTL\Fichiers Excel - Données détaillées\"/>
    </mc:Choice>
  </mc:AlternateContent>
  <xr:revisionPtr revIDLastSave="0" documentId="8_{BB14A8FD-2477-44C4-B3B8-481E81A210E0}" xr6:coauthVersionLast="47" xr6:coauthVersionMax="47" xr10:uidLastSave="{00000000-0000-0000-0000-000000000000}"/>
  <bookViews>
    <workbookView xWindow="28680" yWindow="-120" windowWidth="29040" windowHeight="15720" xr2:uid="{A03B4519-EEEB-4B45-8B4D-45D0B17492AE}"/>
  </bookViews>
  <sheets>
    <sheet name="Emplois par SCIAN_2024" sheetId="7" r:id="rId1"/>
  </sheets>
  <definedNames>
    <definedName name="_xlnm._FilterDatabase" localSheetId="0" hidden="1">'Emplois par SCIAN_2024'!$A$4:$C$47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47" i="7" l="1"/>
  <c r="CG47" i="7"/>
  <c r="CE47" i="7"/>
  <c r="CC47" i="7"/>
  <c r="CA47" i="7"/>
  <c r="BY47" i="7"/>
  <c r="BW47" i="7"/>
  <c r="BU47" i="7"/>
  <c r="BS47" i="7"/>
  <c r="BQ47" i="7"/>
  <c r="BO47" i="7"/>
  <c r="CI46" i="7"/>
  <c r="CG46" i="7"/>
  <c r="CE46" i="7"/>
  <c r="CC46" i="7"/>
  <c r="CA46" i="7"/>
  <c r="BY46" i="7"/>
  <c r="BW46" i="7"/>
  <c r="BU46" i="7"/>
  <c r="BS46" i="7"/>
  <c r="BQ46" i="7"/>
  <c r="BO46" i="7"/>
  <c r="CI45" i="7"/>
  <c r="CG45" i="7"/>
  <c r="CE45" i="7"/>
  <c r="CC45" i="7"/>
  <c r="CA45" i="7"/>
  <c r="BY45" i="7"/>
  <c r="BW45" i="7"/>
  <c r="BU45" i="7"/>
  <c r="BS45" i="7"/>
  <c r="BQ45" i="7"/>
  <c r="BO45" i="7"/>
  <c r="CI44" i="7"/>
  <c r="CG44" i="7"/>
  <c r="CE44" i="7"/>
  <c r="CC44" i="7"/>
  <c r="CA44" i="7"/>
  <c r="BY44" i="7"/>
  <c r="BW44" i="7"/>
  <c r="BU44" i="7"/>
  <c r="BS44" i="7"/>
  <c r="BQ44" i="7"/>
  <c r="BO44" i="7"/>
  <c r="CI43" i="7"/>
  <c r="CG43" i="7"/>
  <c r="CE43" i="7"/>
  <c r="CC43" i="7"/>
  <c r="CA43" i="7"/>
  <c r="BY43" i="7"/>
  <c r="BW43" i="7"/>
  <c r="BU43" i="7"/>
  <c r="BS43" i="7"/>
  <c r="BQ43" i="7"/>
  <c r="BO43" i="7"/>
  <c r="CI42" i="7"/>
  <c r="CG42" i="7"/>
  <c r="CE42" i="7"/>
  <c r="CC42" i="7"/>
  <c r="CA42" i="7"/>
  <c r="BY42" i="7"/>
  <c r="BW42" i="7"/>
  <c r="BU42" i="7"/>
  <c r="BS42" i="7"/>
  <c r="BQ42" i="7"/>
  <c r="BO42" i="7"/>
  <c r="CI41" i="7"/>
  <c r="CG41" i="7"/>
  <c r="CE41" i="7"/>
  <c r="CC41" i="7"/>
  <c r="CA41" i="7"/>
  <c r="BY41" i="7"/>
  <c r="BW41" i="7"/>
  <c r="BU41" i="7"/>
  <c r="BS41" i="7"/>
  <c r="BQ41" i="7"/>
  <c r="BO41" i="7"/>
  <c r="CI40" i="7"/>
  <c r="CG40" i="7"/>
  <c r="CE40" i="7"/>
  <c r="CC40" i="7"/>
  <c r="CA40" i="7"/>
  <c r="BY40" i="7"/>
  <c r="BW40" i="7"/>
  <c r="BU40" i="7"/>
  <c r="BS40" i="7"/>
  <c r="BQ40" i="7"/>
  <c r="BO40" i="7"/>
  <c r="CI39" i="7"/>
  <c r="CG39" i="7"/>
  <c r="CE39" i="7"/>
  <c r="CC39" i="7"/>
  <c r="CA39" i="7"/>
  <c r="BY39" i="7"/>
  <c r="BW39" i="7"/>
  <c r="BU39" i="7"/>
  <c r="BS39" i="7"/>
  <c r="BQ39" i="7"/>
  <c r="BO39" i="7"/>
  <c r="CI38" i="7"/>
  <c r="CG38" i="7"/>
  <c r="CE38" i="7"/>
  <c r="CC38" i="7"/>
  <c r="CA38" i="7"/>
  <c r="BY38" i="7"/>
  <c r="BW38" i="7"/>
  <c r="BU38" i="7"/>
  <c r="BS38" i="7"/>
  <c r="BQ38" i="7"/>
  <c r="BO38" i="7"/>
  <c r="CI37" i="7"/>
  <c r="CG37" i="7"/>
  <c r="CE37" i="7"/>
  <c r="CC37" i="7"/>
  <c r="CA37" i="7"/>
  <c r="BY37" i="7"/>
  <c r="BW37" i="7"/>
  <c r="BU37" i="7"/>
  <c r="BS37" i="7"/>
  <c r="BQ37" i="7"/>
  <c r="BO37" i="7"/>
  <c r="CI36" i="7"/>
  <c r="CG36" i="7"/>
  <c r="CE36" i="7"/>
  <c r="CC36" i="7"/>
  <c r="CA36" i="7"/>
  <c r="BY36" i="7"/>
  <c r="BW36" i="7"/>
  <c r="BU36" i="7"/>
  <c r="BS36" i="7"/>
  <c r="BQ36" i="7"/>
  <c r="BO36" i="7"/>
  <c r="CI35" i="7"/>
  <c r="CG35" i="7"/>
  <c r="CE35" i="7"/>
  <c r="CC35" i="7"/>
  <c r="CA35" i="7"/>
  <c r="BY35" i="7"/>
  <c r="BW35" i="7"/>
  <c r="BU35" i="7"/>
  <c r="BS35" i="7"/>
  <c r="BQ35" i="7"/>
  <c r="BO35" i="7"/>
  <c r="CI34" i="7"/>
  <c r="CG34" i="7"/>
  <c r="CE34" i="7"/>
  <c r="CC34" i="7"/>
  <c r="CA34" i="7"/>
  <c r="BY34" i="7"/>
  <c r="BW34" i="7"/>
  <c r="BU34" i="7"/>
  <c r="BS34" i="7"/>
  <c r="BQ34" i="7"/>
  <c r="BO34" i="7"/>
  <c r="CI33" i="7"/>
  <c r="CG33" i="7"/>
  <c r="CE33" i="7"/>
  <c r="CC33" i="7"/>
  <c r="CA33" i="7"/>
  <c r="BY33" i="7"/>
  <c r="BW33" i="7"/>
  <c r="BU33" i="7"/>
  <c r="BS33" i="7"/>
  <c r="BQ33" i="7"/>
  <c r="BO33" i="7"/>
  <c r="CI32" i="7"/>
  <c r="CG32" i="7"/>
  <c r="CE32" i="7"/>
  <c r="CC32" i="7"/>
  <c r="CA32" i="7"/>
  <c r="BY32" i="7"/>
  <c r="BW32" i="7"/>
  <c r="BU32" i="7"/>
  <c r="BS32" i="7"/>
  <c r="BQ32" i="7"/>
  <c r="BO32" i="7"/>
  <c r="CI31" i="7"/>
  <c r="CG31" i="7"/>
  <c r="CE31" i="7"/>
  <c r="CC31" i="7"/>
  <c r="CA31" i="7"/>
  <c r="BY31" i="7"/>
  <c r="BW31" i="7"/>
  <c r="BU31" i="7"/>
  <c r="BS31" i="7"/>
  <c r="BQ31" i="7"/>
  <c r="BO31" i="7"/>
  <c r="CI30" i="7"/>
  <c r="CG30" i="7"/>
  <c r="CE30" i="7"/>
  <c r="CC30" i="7"/>
  <c r="CA30" i="7"/>
  <c r="BY30" i="7"/>
  <c r="BW30" i="7"/>
  <c r="BU30" i="7"/>
  <c r="BS30" i="7"/>
  <c r="BQ30" i="7"/>
  <c r="BO30" i="7"/>
  <c r="CI29" i="7"/>
  <c r="CG29" i="7"/>
  <c r="CE29" i="7"/>
  <c r="CC29" i="7"/>
  <c r="CA29" i="7"/>
  <c r="BY29" i="7"/>
  <c r="BW29" i="7"/>
  <c r="BU29" i="7"/>
  <c r="BS29" i="7"/>
  <c r="BQ29" i="7"/>
  <c r="BO29" i="7"/>
  <c r="CI28" i="7"/>
  <c r="CG28" i="7"/>
  <c r="CE28" i="7"/>
  <c r="CC28" i="7"/>
  <c r="CA28" i="7"/>
  <c r="BY28" i="7"/>
  <c r="BW28" i="7"/>
  <c r="BU28" i="7"/>
  <c r="BS28" i="7"/>
  <c r="BQ28" i="7"/>
  <c r="BO28" i="7"/>
  <c r="CI27" i="7"/>
  <c r="CG27" i="7"/>
  <c r="CE27" i="7"/>
  <c r="CC27" i="7"/>
  <c r="CA27" i="7"/>
  <c r="BY27" i="7"/>
  <c r="BW27" i="7"/>
  <c r="BU27" i="7"/>
  <c r="BS27" i="7"/>
  <c r="BQ27" i="7"/>
  <c r="BO27" i="7"/>
  <c r="CI26" i="7"/>
  <c r="CG26" i="7"/>
  <c r="CE26" i="7"/>
  <c r="CC26" i="7"/>
  <c r="CA26" i="7"/>
  <c r="BY26" i="7"/>
  <c r="BW26" i="7"/>
  <c r="BU26" i="7"/>
  <c r="BS26" i="7"/>
  <c r="BQ26" i="7"/>
  <c r="BO26" i="7"/>
  <c r="CI25" i="7"/>
  <c r="CG25" i="7"/>
  <c r="CE25" i="7"/>
  <c r="CC25" i="7"/>
  <c r="CA25" i="7"/>
  <c r="BY25" i="7"/>
  <c r="BW25" i="7"/>
  <c r="BU25" i="7"/>
  <c r="BS25" i="7"/>
  <c r="BQ25" i="7"/>
  <c r="BO25" i="7"/>
  <c r="CI24" i="7"/>
  <c r="CG24" i="7"/>
  <c r="CE24" i="7"/>
  <c r="CC24" i="7"/>
  <c r="CA24" i="7"/>
  <c r="BY24" i="7"/>
  <c r="BW24" i="7"/>
  <c r="BU24" i="7"/>
  <c r="BS24" i="7"/>
  <c r="BQ24" i="7"/>
  <c r="BO24" i="7"/>
  <c r="CI23" i="7"/>
  <c r="CG23" i="7"/>
  <c r="CE23" i="7"/>
  <c r="CC23" i="7"/>
  <c r="CA23" i="7"/>
  <c r="BY23" i="7"/>
  <c r="BW23" i="7"/>
  <c r="BU23" i="7"/>
  <c r="BS23" i="7"/>
  <c r="BQ23" i="7"/>
  <c r="BO23" i="7"/>
  <c r="CI22" i="7"/>
  <c r="CG22" i="7"/>
  <c r="CE22" i="7"/>
  <c r="CC22" i="7"/>
  <c r="CA22" i="7"/>
  <c r="BY22" i="7"/>
  <c r="BW22" i="7"/>
  <c r="BU22" i="7"/>
  <c r="BS22" i="7"/>
  <c r="BQ22" i="7"/>
  <c r="BO22" i="7"/>
  <c r="CI21" i="7"/>
  <c r="CG21" i="7"/>
  <c r="CE21" i="7"/>
  <c r="CC21" i="7"/>
  <c r="CA21" i="7"/>
  <c r="BY21" i="7"/>
  <c r="BW21" i="7"/>
  <c r="BU21" i="7"/>
  <c r="BS21" i="7"/>
  <c r="BQ21" i="7"/>
  <c r="BO21" i="7"/>
  <c r="CI20" i="7"/>
  <c r="CG20" i="7"/>
  <c r="CE20" i="7"/>
  <c r="CC20" i="7"/>
  <c r="CA20" i="7"/>
  <c r="BY20" i="7"/>
  <c r="BW20" i="7"/>
  <c r="BU20" i="7"/>
  <c r="BS20" i="7"/>
  <c r="BQ20" i="7"/>
  <c r="BO20" i="7"/>
  <c r="CI19" i="7"/>
  <c r="CG19" i="7"/>
  <c r="CE19" i="7"/>
  <c r="CC19" i="7"/>
  <c r="CA19" i="7"/>
  <c r="BY19" i="7"/>
  <c r="BW19" i="7"/>
  <c r="BU19" i="7"/>
  <c r="BS19" i="7"/>
  <c r="BQ19" i="7"/>
  <c r="BO19" i="7"/>
  <c r="CI18" i="7"/>
  <c r="CG18" i="7"/>
  <c r="CE18" i="7"/>
  <c r="CC18" i="7"/>
  <c r="CA18" i="7"/>
  <c r="BY18" i="7"/>
  <c r="BW18" i="7"/>
  <c r="BU18" i="7"/>
  <c r="BS18" i="7"/>
  <c r="BQ18" i="7"/>
  <c r="BO18" i="7"/>
  <c r="CI17" i="7"/>
  <c r="CG17" i="7"/>
  <c r="CE17" i="7"/>
  <c r="CC17" i="7"/>
  <c r="CA17" i="7"/>
  <c r="BY17" i="7"/>
  <c r="BW17" i="7"/>
  <c r="BU17" i="7"/>
  <c r="BS17" i="7"/>
  <c r="BQ17" i="7"/>
  <c r="BO17" i="7"/>
  <c r="CI16" i="7"/>
  <c r="CG16" i="7"/>
  <c r="CE16" i="7"/>
  <c r="CC16" i="7"/>
  <c r="CA16" i="7"/>
  <c r="BY16" i="7"/>
  <c r="BW16" i="7"/>
  <c r="BU16" i="7"/>
  <c r="BS16" i="7"/>
  <c r="BQ16" i="7"/>
  <c r="BO16" i="7"/>
  <c r="CI15" i="7"/>
  <c r="CG15" i="7"/>
  <c r="CE15" i="7"/>
  <c r="CC15" i="7"/>
  <c r="CA15" i="7"/>
  <c r="BY15" i="7"/>
  <c r="BW15" i="7"/>
  <c r="BU15" i="7"/>
  <c r="BS15" i="7"/>
  <c r="BQ15" i="7"/>
  <c r="BO15" i="7"/>
  <c r="CI14" i="7"/>
  <c r="CG14" i="7"/>
  <c r="CE14" i="7"/>
  <c r="CC14" i="7"/>
  <c r="CA14" i="7"/>
  <c r="BY14" i="7"/>
  <c r="BW14" i="7"/>
  <c r="BU14" i="7"/>
  <c r="BS14" i="7"/>
  <c r="BQ14" i="7"/>
  <c r="BO14" i="7"/>
  <c r="CI13" i="7"/>
  <c r="CG13" i="7"/>
  <c r="CE13" i="7"/>
  <c r="CC13" i="7"/>
  <c r="CA13" i="7"/>
  <c r="BY13" i="7"/>
  <c r="BW13" i="7"/>
  <c r="BU13" i="7"/>
  <c r="BS13" i="7"/>
  <c r="BQ13" i="7"/>
  <c r="BO13" i="7"/>
  <c r="CI12" i="7"/>
  <c r="CG12" i="7"/>
  <c r="CE12" i="7"/>
  <c r="CC12" i="7"/>
  <c r="CA12" i="7"/>
  <c r="BY12" i="7"/>
  <c r="BW12" i="7"/>
  <c r="BU12" i="7"/>
  <c r="BS12" i="7"/>
  <c r="BQ12" i="7"/>
  <c r="BO12" i="7"/>
  <c r="CI11" i="7"/>
  <c r="CG11" i="7"/>
  <c r="CE11" i="7"/>
  <c r="CC11" i="7"/>
  <c r="CA11" i="7"/>
  <c r="BY11" i="7"/>
  <c r="BW11" i="7"/>
  <c r="BU11" i="7"/>
  <c r="BS11" i="7"/>
  <c r="BQ11" i="7"/>
  <c r="BO11" i="7"/>
  <c r="CI10" i="7"/>
  <c r="CG10" i="7"/>
  <c r="CE10" i="7"/>
  <c r="CC10" i="7"/>
  <c r="CA10" i="7"/>
  <c r="BY10" i="7"/>
  <c r="BW10" i="7"/>
  <c r="BU10" i="7"/>
  <c r="BS10" i="7"/>
  <c r="BQ10" i="7"/>
  <c r="BO10" i="7"/>
  <c r="CI9" i="7"/>
  <c r="CG9" i="7"/>
  <c r="CE9" i="7"/>
  <c r="CC9" i="7"/>
  <c r="CA9" i="7"/>
  <c r="BY9" i="7"/>
  <c r="BW9" i="7"/>
  <c r="BU9" i="7"/>
  <c r="BS9" i="7"/>
  <c r="BQ9" i="7"/>
  <c r="BO9" i="7"/>
  <c r="CI8" i="7"/>
  <c r="CG8" i="7"/>
  <c r="CE8" i="7"/>
  <c r="CC8" i="7"/>
  <c r="CA8" i="7"/>
  <c r="BY8" i="7"/>
  <c r="BW8" i="7"/>
  <c r="BU8" i="7"/>
  <c r="BS8" i="7"/>
  <c r="BQ8" i="7"/>
  <c r="BO8" i="7"/>
  <c r="CI7" i="7"/>
  <c r="CG7" i="7"/>
  <c r="CE7" i="7"/>
  <c r="CC7" i="7"/>
  <c r="CA7" i="7"/>
  <c r="BY7" i="7"/>
  <c r="BW7" i="7"/>
  <c r="BU7" i="7"/>
  <c r="BS7" i="7"/>
  <c r="BQ7" i="7"/>
  <c r="BO7" i="7"/>
  <c r="CI6" i="7"/>
  <c r="CG6" i="7"/>
  <c r="CE6" i="7"/>
  <c r="CC6" i="7"/>
  <c r="CA6" i="7"/>
  <c r="BY6" i="7"/>
  <c r="BW6" i="7"/>
  <c r="BU6" i="7"/>
  <c r="BS6" i="7"/>
  <c r="BQ6" i="7"/>
  <c r="BO6" i="7"/>
  <c r="BJ47" i="7"/>
  <c r="BH47" i="7"/>
  <c r="BF47" i="7"/>
  <c r="BJ46" i="7"/>
  <c r="BH46" i="7"/>
  <c r="BF46" i="7"/>
  <c r="BJ45" i="7"/>
  <c r="BH45" i="7"/>
  <c r="BF45" i="7"/>
  <c r="BJ44" i="7"/>
  <c r="BH44" i="7"/>
  <c r="BF44" i="7"/>
  <c r="BJ43" i="7"/>
  <c r="BH43" i="7"/>
  <c r="BF43" i="7"/>
  <c r="BJ42" i="7"/>
  <c r="BH42" i="7"/>
  <c r="BF42" i="7"/>
  <c r="BJ41" i="7"/>
  <c r="BH41" i="7"/>
  <c r="BF41" i="7"/>
  <c r="BJ40" i="7"/>
  <c r="BH40" i="7"/>
  <c r="BF40" i="7"/>
  <c r="BJ39" i="7"/>
  <c r="BH39" i="7"/>
  <c r="BF39" i="7"/>
  <c r="BJ38" i="7"/>
  <c r="BH38" i="7"/>
  <c r="BF38" i="7"/>
  <c r="BJ37" i="7"/>
  <c r="BH37" i="7"/>
  <c r="BF37" i="7"/>
  <c r="BJ36" i="7"/>
  <c r="BH36" i="7"/>
  <c r="BF36" i="7"/>
  <c r="BJ35" i="7"/>
  <c r="BH35" i="7"/>
  <c r="BF35" i="7"/>
  <c r="BJ34" i="7"/>
  <c r="BH34" i="7"/>
  <c r="BF34" i="7"/>
  <c r="BJ33" i="7"/>
  <c r="BH33" i="7"/>
  <c r="BF33" i="7"/>
  <c r="BJ32" i="7"/>
  <c r="BH32" i="7"/>
  <c r="BF32" i="7"/>
  <c r="BJ31" i="7"/>
  <c r="BH31" i="7"/>
  <c r="BF31" i="7"/>
  <c r="BJ30" i="7"/>
  <c r="BH30" i="7"/>
  <c r="BF30" i="7"/>
  <c r="BJ29" i="7"/>
  <c r="BH29" i="7"/>
  <c r="BF29" i="7"/>
  <c r="BJ28" i="7"/>
  <c r="BH28" i="7"/>
  <c r="BF28" i="7"/>
  <c r="BJ27" i="7"/>
  <c r="BH27" i="7"/>
  <c r="BF27" i="7"/>
  <c r="BJ26" i="7"/>
  <c r="BH26" i="7"/>
  <c r="BF26" i="7"/>
  <c r="BJ25" i="7"/>
  <c r="BH25" i="7"/>
  <c r="BF25" i="7"/>
  <c r="BJ24" i="7"/>
  <c r="BH24" i="7"/>
  <c r="BF24" i="7"/>
  <c r="BJ23" i="7"/>
  <c r="BH23" i="7"/>
  <c r="BF23" i="7"/>
  <c r="BJ22" i="7"/>
  <c r="BH22" i="7"/>
  <c r="BF22" i="7"/>
  <c r="BJ21" i="7"/>
  <c r="BH21" i="7"/>
  <c r="BF21" i="7"/>
  <c r="BJ20" i="7"/>
  <c r="BH20" i="7"/>
  <c r="BF20" i="7"/>
  <c r="BJ19" i="7"/>
  <c r="BH19" i="7"/>
  <c r="BF19" i="7"/>
  <c r="BJ18" i="7"/>
  <c r="BH18" i="7"/>
  <c r="BF18" i="7"/>
  <c r="BJ17" i="7"/>
  <c r="BH17" i="7"/>
  <c r="BF17" i="7"/>
  <c r="BJ16" i="7"/>
  <c r="BH16" i="7"/>
  <c r="BF16" i="7"/>
  <c r="BJ15" i="7"/>
  <c r="BH15" i="7"/>
  <c r="BF15" i="7"/>
  <c r="BJ14" i="7"/>
  <c r="BH14" i="7"/>
  <c r="BF14" i="7"/>
  <c r="BJ13" i="7"/>
  <c r="BH13" i="7"/>
  <c r="BF13" i="7"/>
  <c r="BJ12" i="7"/>
  <c r="BH12" i="7"/>
  <c r="BF12" i="7"/>
  <c r="BJ11" i="7"/>
  <c r="BH11" i="7"/>
  <c r="BF11" i="7"/>
  <c r="BJ10" i="7"/>
  <c r="BH10" i="7"/>
  <c r="BF10" i="7"/>
  <c r="BJ9" i="7"/>
  <c r="BH9" i="7"/>
  <c r="BF9" i="7"/>
  <c r="BJ8" i="7"/>
  <c r="BH8" i="7"/>
  <c r="BF8" i="7"/>
  <c r="BJ7" i="7"/>
  <c r="BH7" i="7"/>
  <c r="BF7" i="7"/>
  <c r="BJ6" i="7"/>
  <c r="BH6" i="7"/>
  <c r="BF6" i="7"/>
  <c r="BA47" i="7"/>
  <c r="AY47" i="7"/>
  <c r="AW47" i="7"/>
  <c r="AU47" i="7"/>
  <c r="AS47" i="7"/>
  <c r="AQ47" i="7"/>
  <c r="BA46" i="7"/>
  <c r="AY46" i="7"/>
  <c r="AW46" i="7"/>
  <c r="AU46" i="7"/>
  <c r="AS46" i="7"/>
  <c r="AQ46" i="7"/>
  <c r="BA45" i="7"/>
  <c r="AY45" i="7"/>
  <c r="AW45" i="7"/>
  <c r="AU45" i="7"/>
  <c r="AS45" i="7"/>
  <c r="AQ45" i="7"/>
  <c r="BA44" i="7"/>
  <c r="AY44" i="7"/>
  <c r="AW44" i="7"/>
  <c r="AU44" i="7"/>
  <c r="AS44" i="7"/>
  <c r="AQ44" i="7"/>
  <c r="BA43" i="7"/>
  <c r="AY43" i="7"/>
  <c r="AW43" i="7"/>
  <c r="AU43" i="7"/>
  <c r="AS43" i="7"/>
  <c r="AQ43" i="7"/>
  <c r="BA42" i="7"/>
  <c r="AY42" i="7"/>
  <c r="AW42" i="7"/>
  <c r="AU42" i="7"/>
  <c r="AS42" i="7"/>
  <c r="AQ42" i="7"/>
  <c r="BA41" i="7"/>
  <c r="AY41" i="7"/>
  <c r="AW41" i="7"/>
  <c r="AU41" i="7"/>
  <c r="AS41" i="7"/>
  <c r="AQ41" i="7"/>
  <c r="BA40" i="7"/>
  <c r="AY40" i="7"/>
  <c r="AW40" i="7"/>
  <c r="AU40" i="7"/>
  <c r="AS40" i="7"/>
  <c r="AQ40" i="7"/>
  <c r="BA39" i="7"/>
  <c r="AY39" i="7"/>
  <c r="AW39" i="7"/>
  <c r="AU39" i="7"/>
  <c r="AS39" i="7"/>
  <c r="AQ39" i="7"/>
  <c r="BA38" i="7"/>
  <c r="AY38" i="7"/>
  <c r="AW38" i="7"/>
  <c r="AU38" i="7"/>
  <c r="AS38" i="7"/>
  <c r="AQ38" i="7"/>
  <c r="BA37" i="7"/>
  <c r="AY37" i="7"/>
  <c r="AW37" i="7"/>
  <c r="AU37" i="7"/>
  <c r="AS37" i="7"/>
  <c r="AQ37" i="7"/>
  <c r="BA36" i="7"/>
  <c r="AY36" i="7"/>
  <c r="AW36" i="7"/>
  <c r="AU36" i="7"/>
  <c r="AS36" i="7"/>
  <c r="AQ36" i="7"/>
  <c r="BA35" i="7"/>
  <c r="AY35" i="7"/>
  <c r="AW35" i="7"/>
  <c r="AU35" i="7"/>
  <c r="AS35" i="7"/>
  <c r="AQ35" i="7"/>
  <c r="BA34" i="7"/>
  <c r="AY34" i="7"/>
  <c r="AW34" i="7"/>
  <c r="AU34" i="7"/>
  <c r="AS34" i="7"/>
  <c r="AQ34" i="7"/>
  <c r="BA33" i="7"/>
  <c r="AY33" i="7"/>
  <c r="AW33" i="7"/>
  <c r="AU33" i="7"/>
  <c r="AS33" i="7"/>
  <c r="AQ33" i="7"/>
  <c r="BA32" i="7"/>
  <c r="AY32" i="7"/>
  <c r="AW32" i="7"/>
  <c r="AU32" i="7"/>
  <c r="AS32" i="7"/>
  <c r="AQ32" i="7"/>
  <c r="BA31" i="7"/>
  <c r="AY31" i="7"/>
  <c r="AW31" i="7"/>
  <c r="AU31" i="7"/>
  <c r="AS31" i="7"/>
  <c r="AQ31" i="7"/>
  <c r="BA30" i="7"/>
  <c r="AY30" i="7"/>
  <c r="AW30" i="7"/>
  <c r="AU30" i="7"/>
  <c r="AS30" i="7"/>
  <c r="AQ30" i="7"/>
  <c r="BA29" i="7"/>
  <c r="AY29" i="7"/>
  <c r="AW29" i="7"/>
  <c r="AU29" i="7"/>
  <c r="AS29" i="7"/>
  <c r="AQ29" i="7"/>
  <c r="BA28" i="7"/>
  <c r="AY28" i="7"/>
  <c r="AW28" i="7"/>
  <c r="AU28" i="7"/>
  <c r="AS28" i="7"/>
  <c r="AQ28" i="7"/>
  <c r="BA27" i="7"/>
  <c r="AY27" i="7"/>
  <c r="AW27" i="7"/>
  <c r="AU27" i="7"/>
  <c r="AS27" i="7"/>
  <c r="AQ27" i="7"/>
  <c r="BA26" i="7"/>
  <c r="AY26" i="7"/>
  <c r="AW26" i="7"/>
  <c r="AU26" i="7"/>
  <c r="AS26" i="7"/>
  <c r="AQ26" i="7"/>
  <c r="BA25" i="7"/>
  <c r="AY25" i="7"/>
  <c r="AW25" i="7"/>
  <c r="AU25" i="7"/>
  <c r="AS25" i="7"/>
  <c r="AQ25" i="7"/>
  <c r="BA24" i="7"/>
  <c r="AY24" i="7"/>
  <c r="AW24" i="7"/>
  <c r="AU24" i="7"/>
  <c r="AS24" i="7"/>
  <c r="AQ24" i="7"/>
  <c r="BA23" i="7"/>
  <c r="AY23" i="7"/>
  <c r="AW23" i="7"/>
  <c r="AU23" i="7"/>
  <c r="AS23" i="7"/>
  <c r="AQ23" i="7"/>
  <c r="BA22" i="7"/>
  <c r="AY22" i="7"/>
  <c r="AW22" i="7"/>
  <c r="AU22" i="7"/>
  <c r="AS22" i="7"/>
  <c r="AQ22" i="7"/>
  <c r="BA21" i="7"/>
  <c r="AY21" i="7"/>
  <c r="AW21" i="7"/>
  <c r="AU21" i="7"/>
  <c r="AS21" i="7"/>
  <c r="AQ21" i="7"/>
  <c r="BA20" i="7"/>
  <c r="AY20" i="7"/>
  <c r="AW20" i="7"/>
  <c r="AU20" i="7"/>
  <c r="AS20" i="7"/>
  <c r="AQ20" i="7"/>
  <c r="BA19" i="7"/>
  <c r="AY19" i="7"/>
  <c r="AW19" i="7"/>
  <c r="AU19" i="7"/>
  <c r="AS19" i="7"/>
  <c r="AQ19" i="7"/>
  <c r="BA18" i="7"/>
  <c r="AY18" i="7"/>
  <c r="AW18" i="7"/>
  <c r="AU18" i="7"/>
  <c r="AS18" i="7"/>
  <c r="AQ18" i="7"/>
  <c r="BA17" i="7"/>
  <c r="AY17" i="7"/>
  <c r="AW17" i="7"/>
  <c r="AU17" i="7"/>
  <c r="AS17" i="7"/>
  <c r="AQ17" i="7"/>
  <c r="BA16" i="7"/>
  <c r="AY16" i="7"/>
  <c r="AW16" i="7"/>
  <c r="AU16" i="7"/>
  <c r="AS16" i="7"/>
  <c r="AQ16" i="7"/>
  <c r="BA15" i="7"/>
  <c r="AY15" i="7"/>
  <c r="AW15" i="7"/>
  <c r="AU15" i="7"/>
  <c r="AS15" i="7"/>
  <c r="AQ15" i="7"/>
  <c r="BA14" i="7"/>
  <c r="AY14" i="7"/>
  <c r="AW14" i="7"/>
  <c r="AU14" i="7"/>
  <c r="AS14" i="7"/>
  <c r="AQ14" i="7"/>
  <c r="BA13" i="7"/>
  <c r="AY13" i="7"/>
  <c r="AW13" i="7"/>
  <c r="AU13" i="7"/>
  <c r="AS13" i="7"/>
  <c r="AQ13" i="7"/>
  <c r="BA12" i="7"/>
  <c r="AY12" i="7"/>
  <c r="AW12" i="7"/>
  <c r="AU12" i="7"/>
  <c r="AS12" i="7"/>
  <c r="AQ12" i="7"/>
  <c r="BA11" i="7"/>
  <c r="AY11" i="7"/>
  <c r="AW11" i="7"/>
  <c r="AU11" i="7"/>
  <c r="AS11" i="7"/>
  <c r="AQ11" i="7"/>
  <c r="BA10" i="7"/>
  <c r="AY10" i="7"/>
  <c r="AW10" i="7"/>
  <c r="AU10" i="7"/>
  <c r="AS10" i="7"/>
  <c r="AQ10" i="7"/>
  <c r="BA9" i="7"/>
  <c r="AY9" i="7"/>
  <c r="AW9" i="7"/>
  <c r="AU9" i="7"/>
  <c r="AS9" i="7"/>
  <c r="AQ9" i="7"/>
  <c r="BA8" i="7"/>
  <c r="AY8" i="7"/>
  <c r="AW8" i="7"/>
  <c r="AU8" i="7"/>
  <c r="AS8" i="7"/>
  <c r="AQ8" i="7"/>
  <c r="BA7" i="7"/>
  <c r="AY7" i="7"/>
  <c r="AW7" i="7"/>
  <c r="AU7" i="7"/>
  <c r="AS7" i="7"/>
  <c r="AQ7" i="7"/>
  <c r="BA6" i="7"/>
  <c r="AY6" i="7"/>
  <c r="AW6" i="7"/>
  <c r="AU6" i="7"/>
  <c r="AS6" i="7"/>
  <c r="AQ6" i="7"/>
  <c r="AL47" i="7"/>
  <c r="AJ47" i="7"/>
  <c r="AH47" i="7"/>
  <c r="AF47" i="7"/>
  <c r="AD47" i="7"/>
  <c r="AL46" i="7"/>
  <c r="AJ46" i="7"/>
  <c r="AH46" i="7"/>
  <c r="AF46" i="7"/>
  <c r="AD46" i="7"/>
  <c r="AL45" i="7"/>
  <c r="AJ45" i="7"/>
  <c r="AH45" i="7"/>
  <c r="AF45" i="7"/>
  <c r="AD45" i="7"/>
  <c r="AL44" i="7"/>
  <c r="AJ44" i="7"/>
  <c r="AH44" i="7"/>
  <c r="AF44" i="7"/>
  <c r="AD44" i="7"/>
  <c r="AL43" i="7"/>
  <c r="AJ43" i="7"/>
  <c r="AH43" i="7"/>
  <c r="AF43" i="7"/>
  <c r="AD43" i="7"/>
  <c r="AL42" i="7"/>
  <c r="AJ42" i="7"/>
  <c r="AH42" i="7"/>
  <c r="AF42" i="7"/>
  <c r="AD42" i="7"/>
  <c r="AL41" i="7"/>
  <c r="AJ41" i="7"/>
  <c r="AH41" i="7"/>
  <c r="AF41" i="7"/>
  <c r="AD41" i="7"/>
  <c r="AL40" i="7"/>
  <c r="AJ40" i="7"/>
  <c r="AH40" i="7"/>
  <c r="AF40" i="7"/>
  <c r="AD40" i="7"/>
  <c r="AL39" i="7"/>
  <c r="AJ39" i="7"/>
  <c r="AH39" i="7"/>
  <c r="AF39" i="7"/>
  <c r="AD39" i="7"/>
  <c r="AL38" i="7"/>
  <c r="AJ38" i="7"/>
  <c r="AH38" i="7"/>
  <c r="AF38" i="7"/>
  <c r="AD38" i="7"/>
  <c r="AL37" i="7"/>
  <c r="AJ37" i="7"/>
  <c r="AH37" i="7"/>
  <c r="AF37" i="7"/>
  <c r="AD37" i="7"/>
  <c r="AL36" i="7"/>
  <c r="AJ36" i="7"/>
  <c r="AH36" i="7"/>
  <c r="AF36" i="7"/>
  <c r="AD36" i="7"/>
  <c r="AL35" i="7"/>
  <c r="AJ35" i="7"/>
  <c r="AH35" i="7"/>
  <c r="AF35" i="7"/>
  <c r="AD35" i="7"/>
  <c r="AL34" i="7"/>
  <c r="AJ34" i="7"/>
  <c r="AH34" i="7"/>
  <c r="AF34" i="7"/>
  <c r="AD34" i="7"/>
  <c r="AL33" i="7"/>
  <c r="AJ33" i="7"/>
  <c r="AH33" i="7"/>
  <c r="AF33" i="7"/>
  <c r="AD33" i="7"/>
  <c r="AL32" i="7"/>
  <c r="AJ32" i="7"/>
  <c r="AH32" i="7"/>
  <c r="AF32" i="7"/>
  <c r="AD32" i="7"/>
  <c r="AL31" i="7"/>
  <c r="AJ31" i="7"/>
  <c r="AH31" i="7"/>
  <c r="AF31" i="7"/>
  <c r="AD31" i="7"/>
  <c r="AL30" i="7"/>
  <c r="AJ30" i="7"/>
  <c r="AH30" i="7"/>
  <c r="AF30" i="7"/>
  <c r="AD30" i="7"/>
  <c r="AL29" i="7"/>
  <c r="AJ29" i="7"/>
  <c r="AH29" i="7"/>
  <c r="AF29" i="7"/>
  <c r="AD29" i="7"/>
  <c r="AL28" i="7"/>
  <c r="AJ28" i="7"/>
  <c r="AH28" i="7"/>
  <c r="AF28" i="7"/>
  <c r="AD28" i="7"/>
  <c r="AL27" i="7"/>
  <c r="AJ27" i="7"/>
  <c r="AH27" i="7"/>
  <c r="AF27" i="7"/>
  <c r="AD27" i="7"/>
  <c r="AL26" i="7"/>
  <c r="AJ26" i="7"/>
  <c r="AH26" i="7"/>
  <c r="AF26" i="7"/>
  <c r="AD26" i="7"/>
  <c r="AL25" i="7"/>
  <c r="AJ25" i="7"/>
  <c r="AH25" i="7"/>
  <c r="AF25" i="7"/>
  <c r="AD25" i="7"/>
  <c r="AL24" i="7"/>
  <c r="AJ24" i="7"/>
  <c r="AH24" i="7"/>
  <c r="AF24" i="7"/>
  <c r="AD24" i="7"/>
  <c r="AL23" i="7"/>
  <c r="AJ23" i="7"/>
  <c r="AH23" i="7"/>
  <c r="AF23" i="7"/>
  <c r="AD23" i="7"/>
  <c r="AL22" i="7"/>
  <c r="AJ22" i="7"/>
  <c r="AH22" i="7"/>
  <c r="AF22" i="7"/>
  <c r="AD22" i="7"/>
  <c r="AL21" i="7"/>
  <c r="AJ21" i="7"/>
  <c r="AH21" i="7"/>
  <c r="AF21" i="7"/>
  <c r="AD21" i="7"/>
  <c r="AL20" i="7"/>
  <c r="AJ20" i="7"/>
  <c r="AH20" i="7"/>
  <c r="AF20" i="7"/>
  <c r="AD20" i="7"/>
  <c r="AL19" i="7"/>
  <c r="AJ19" i="7"/>
  <c r="AH19" i="7"/>
  <c r="AF19" i="7"/>
  <c r="AD19" i="7"/>
  <c r="AL18" i="7"/>
  <c r="AJ18" i="7"/>
  <c r="AH18" i="7"/>
  <c r="AF18" i="7"/>
  <c r="AD18" i="7"/>
  <c r="AL17" i="7"/>
  <c r="AJ17" i="7"/>
  <c r="AH17" i="7"/>
  <c r="AF17" i="7"/>
  <c r="AD17" i="7"/>
  <c r="AL16" i="7"/>
  <c r="AJ16" i="7"/>
  <c r="AH16" i="7"/>
  <c r="AF16" i="7"/>
  <c r="AD16" i="7"/>
  <c r="AL15" i="7"/>
  <c r="AJ15" i="7"/>
  <c r="AH15" i="7"/>
  <c r="AF15" i="7"/>
  <c r="AD15" i="7"/>
  <c r="AL14" i="7"/>
  <c r="AJ14" i="7"/>
  <c r="AH14" i="7"/>
  <c r="AF14" i="7"/>
  <c r="AD14" i="7"/>
  <c r="AL13" i="7"/>
  <c r="AJ13" i="7"/>
  <c r="AH13" i="7"/>
  <c r="AF13" i="7"/>
  <c r="AD13" i="7"/>
  <c r="AL12" i="7"/>
  <c r="AJ12" i="7"/>
  <c r="AH12" i="7"/>
  <c r="AF12" i="7"/>
  <c r="AD12" i="7"/>
  <c r="AL11" i="7"/>
  <c r="AJ11" i="7"/>
  <c r="AH11" i="7"/>
  <c r="AF11" i="7"/>
  <c r="AD11" i="7"/>
  <c r="AL10" i="7"/>
  <c r="AJ10" i="7"/>
  <c r="AH10" i="7"/>
  <c r="AF10" i="7"/>
  <c r="AD10" i="7"/>
  <c r="AL9" i="7"/>
  <c r="AJ9" i="7"/>
  <c r="AH9" i="7"/>
  <c r="AF9" i="7"/>
  <c r="AD9" i="7"/>
  <c r="AL8" i="7"/>
  <c r="AJ8" i="7"/>
  <c r="AH8" i="7"/>
  <c r="AF8" i="7"/>
  <c r="AD8" i="7"/>
  <c r="AL7" i="7"/>
  <c r="AJ7" i="7"/>
  <c r="AH7" i="7"/>
  <c r="AF7" i="7"/>
  <c r="AD7" i="7"/>
  <c r="AL6" i="7"/>
  <c r="AJ6" i="7"/>
  <c r="AH6" i="7"/>
  <c r="AF6" i="7"/>
  <c r="AD6" i="7"/>
  <c r="Y47" i="7"/>
  <c r="W47" i="7"/>
  <c r="U47" i="7"/>
  <c r="Y46" i="7"/>
  <c r="W46" i="7"/>
  <c r="U46" i="7"/>
  <c r="Y45" i="7"/>
  <c r="W45" i="7"/>
  <c r="U45" i="7"/>
  <c r="Y44" i="7"/>
  <c r="W44" i="7"/>
  <c r="U44" i="7"/>
  <c r="Y43" i="7"/>
  <c r="W43" i="7"/>
  <c r="U43" i="7"/>
  <c r="Y42" i="7"/>
  <c r="W42" i="7"/>
  <c r="U42" i="7"/>
  <c r="Y41" i="7"/>
  <c r="W41" i="7"/>
  <c r="U41" i="7"/>
  <c r="Y40" i="7"/>
  <c r="W40" i="7"/>
  <c r="U40" i="7"/>
  <c r="Y39" i="7"/>
  <c r="W39" i="7"/>
  <c r="U39" i="7"/>
  <c r="Y38" i="7"/>
  <c r="W38" i="7"/>
  <c r="U38" i="7"/>
  <c r="Y37" i="7"/>
  <c r="W37" i="7"/>
  <c r="U37" i="7"/>
  <c r="Y36" i="7"/>
  <c r="W36" i="7"/>
  <c r="U36" i="7"/>
  <c r="Y35" i="7"/>
  <c r="W35" i="7"/>
  <c r="U35" i="7"/>
  <c r="Y34" i="7"/>
  <c r="W34" i="7"/>
  <c r="U34" i="7"/>
  <c r="Y33" i="7"/>
  <c r="W33" i="7"/>
  <c r="U33" i="7"/>
  <c r="Y32" i="7"/>
  <c r="W32" i="7"/>
  <c r="U32" i="7"/>
  <c r="Y31" i="7"/>
  <c r="W31" i="7"/>
  <c r="U31" i="7"/>
  <c r="Y30" i="7"/>
  <c r="W30" i="7"/>
  <c r="U30" i="7"/>
  <c r="Y29" i="7"/>
  <c r="W29" i="7"/>
  <c r="U29" i="7"/>
  <c r="Y28" i="7"/>
  <c r="W28" i="7"/>
  <c r="U28" i="7"/>
  <c r="Y27" i="7"/>
  <c r="W27" i="7"/>
  <c r="U27" i="7"/>
  <c r="Y26" i="7"/>
  <c r="W26" i="7"/>
  <c r="U26" i="7"/>
  <c r="Y25" i="7"/>
  <c r="W25" i="7"/>
  <c r="U25" i="7"/>
  <c r="Y24" i="7"/>
  <c r="W24" i="7"/>
  <c r="U24" i="7"/>
  <c r="Y23" i="7"/>
  <c r="W23" i="7"/>
  <c r="U23" i="7"/>
  <c r="Y22" i="7"/>
  <c r="W22" i="7"/>
  <c r="U22" i="7"/>
  <c r="Y21" i="7"/>
  <c r="W21" i="7"/>
  <c r="U21" i="7"/>
  <c r="Y20" i="7"/>
  <c r="W20" i="7"/>
  <c r="U20" i="7"/>
  <c r="Y19" i="7"/>
  <c r="W19" i="7"/>
  <c r="U19" i="7"/>
  <c r="Y18" i="7"/>
  <c r="W18" i="7"/>
  <c r="U18" i="7"/>
  <c r="Y17" i="7"/>
  <c r="W17" i="7"/>
  <c r="U17" i="7"/>
  <c r="Y16" i="7"/>
  <c r="W16" i="7"/>
  <c r="U16" i="7"/>
  <c r="Y15" i="7"/>
  <c r="W15" i="7"/>
  <c r="U15" i="7"/>
  <c r="Y14" i="7"/>
  <c r="W14" i="7"/>
  <c r="U14" i="7"/>
  <c r="Y13" i="7"/>
  <c r="W13" i="7"/>
  <c r="U13" i="7"/>
  <c r="Y12" i="7"/>
  <c r="W12" i="7"/>
  <c r="U12" i="7"/>
  <c r="Y11" i="7"/>
  <c r="W11" i="7"/>
  <c r="U11" i="7"/>
  <c r="Y10" i="7"/>
  <c r="W10" i="7"/>
  <c r="U10" i="7"/>
  <c r="Y9" i="7"/>
  <c r="W9" i="7"/>
  <c r="U9" i="7"/>
  <c r="Y8" i="7"/>
  <c r="W8" i="7"/>
  <c r="U8" i="7"/>
  <c r="Y7" i="7"/>
  <c r="W7" i="7"/>
  <c r="U7" i="7"/>
  <c r="Y6" i="7"/>
  <c r="W6" i="7"/>
  <c r="U6" i="7"/>
  <c r="P47" i="7"/>
  <c r="N47" i="7"/>
  <c r="L47" i="7"/>
  <c r="J47" i="7"/>
  <c r="P46" i="7"/>
  <c r="N46" i="7"/>
  <c r="L46" i="7"/>
  <c r="J46" i="7"/>
  <c r="P45" i="7"/>
  <c r="N45" i="7"/>
  <c r="L45" i="7"/>
  <c r="J45" i="7"/>
  <c r="P44" i="7"/>
  <c r="N44" i="7"/>
  <c r="L44" i="7"/>
  <c r="J44" i="7"/>
  <c r="P43" i="7"/>
  <c r="N43" i="7"/>
  <c r="L43" i="7"/>
  <c r="J43" i="7"/>
  <c r="P42" i="7"/>
  <c r="N42" i="7"/>
  <c r="L42" i="7"/>
  <c r="J42" i="7"/>
  <c r="P41" i="7"/>
  <c r="N41" i="7"/>
  <c r="L41" i="7"/>
  <c r="J41" i="7"/>
  <c r="P40" i="7"/>
  <c r="N40" i="7"/>
  <c r="L40" i="7"/>
  <c r="J40" i="7"/>
  <c r="P39" i="7"/>
  <c r="N39" i="7"/>
  <c r="L39" i="7"/>
  <c r="J39" i="7"/>
  <c r="P38" i="7"/>
  <c r="N38" i="7"/>
  <c r="L38" i="7"/>
  <c r="J38" i="7"/>
  <c r="P37" i="7"/>
  <c r="N37" i="7"/>
  <c r="L37" i="7"/>
  <c r="J37" i="7"/>
  <c r="P36" i="7"/>
  <c r="N36" i="7"/>
  <c r="L36" i="7"/>
  <c r="J36" i="7"/>
  <c r="P35" i="7"/>
  <c r="N35" i="7"/>
  <c r="L35" i="7"/>
  <c r="J35" i="7"/>
  <c r="P34" i="7"/>
  <c r="N34" i="7"/>
  <c r="L34" i="7"/>
  <c r="J34" i="7"/>
  <c r="P33" i="7"/>
  <c r="N33" i="7"/>
  <c r="L33" i="7"/>
  <c r="J33" i="7"/>
  <c r="P32" i="7"/>
  <c r="N32" i="7"/>
  <c r="L32" i="7"/>
  <c r="J32" i="7"/>
  <c r="P31" i="7"/>
  <c r="N31" i="7"/>
  <c r="L31" i="7"/>
  <c r="J31" i="7"/>
  <c r="P30" i="7"/>
  <c r="N30" i="7"/>
  <c r="L30" i="7"/>
  <c r="J30" i="7"/>
  <c r="P29" i="7"/>
  <c r="N29" i="7"/>
  <c r="L29" i="7"/>
  <c r="J29" i="7"/>
  <c r="P28" i="7"/>
  <c r="N28" i="7"/>
  <c r="L28" i="7"/>
  <c r="J28" i="7"/>
  <c r="P27" i="7"/>
  <c r="N27" i="7"/>
  <c r="L27" i="7"/>
  <c r="J27" i="7"/>
  <c r="P26" i="7"/>
  <c r="N26" i="7"/>
  <c r="L26" i="7"/>
  <c r="J26" i="7"/>
  <c r="P25" i="7"/>
  <c r="N25" i="7"/>
  <c r="L25" i="7"/>
  <c r="J25" i="7"/>
  <c r="P24" i="7"/>
  <c r="N24" i="7"/>
  <c r="L24" i="7"/>
  <c r="J24" i="7"/>
  <c r="P23" i="7"/>
  <c r="N23" i="7"/>
  <c r="L23" i="7"/>
  <c r="J23" i="7"/>
  <c r="P22" i="7"/>
  <c r="N22" i="7"/>
  <c r="L22" i="7"/>
  <c r="J22" i="7"/>
  <c r="P21" i="7"/>
  <c r="N21" i="7"/>
  <c r="L21" i="7"/>
  <c r="J21" i="7"/>
  <c r="P20" i="7"/>
  <c r="N20" i="7"/>
  <c r="L20" i="7"/>
  <c r="J20" i="7"/>
  <c r="P19" i="7"/>
  <c r="N19" i="7"/>
  <c r="L19" i="7"/>
  <c r="J19" i="7"/>
  <c r="P18" i="7"/>
  <c r="N18" i="7"/>
  <c r="L18" i="7"/>
  <c r="J18" i="7"/>
  <c r="P17" i="7"/>
  <c r="N17" i="7"/>
  <c r="L17" i="7"/>
  <c r="J17" i="7"/>
  <c r="P16" i="7"/>
  <c r="N16" i="7"/>
  <c r="L16" i="7"/>
  <c r="J16" i="7"/>
  <c r="P15" i="7"/>
  <c r="N15" i="7"/>
  <c r="L15" i="7"/>
  <c r="J15" i="7"/>
  <c r="P14" i="7"/>
  <c r="N14" i="7"/>
  <c r="L14" i="7"/>
  <c r="J14" i="7"/>
  <c r="P13" i="7"/>
  <c r="N13" i="7"/>
  <c r="L13" i="7"/>
  <c r="J13" i="7"/>
  <c r="P12" i="7"/>
  <c r="N12" i="7"/>
  <c r="L12" i="7"/>
  <c r="J12" i="7"/>
  <c r="P11" i="7"/>
  <c r="N11" i="7"/>
  <c r="L11" i="7"/>
  <c r="J11" i="7"/>
  <c r="P10" i="7"/>
  <c r="N10" i="7"/>
  <c r="L10" i="7"/>
  <c r="J10" i="7"/>
  <c r="P9" i="7"/>
  <c r="N9" i="7"/>
  <c r="L9" i="7"/>
  <c r="J9" i="7"/>
  <c r="P8" i="7"/>
  <c r="N8" i="7"/>
  <c r="L8" i="7"/>
  <c r="J8" i="7"/>
  <c r="P7" i="7"/>
  <c r="N7" i="7"/>
  <c r="L7" i="7"/>
  <c r="J7" i="7"/>
  <c r="P6" i="7"/>
  <c r="N6" i="7"/>
  <c r="L6" i="7"/>
  <c r="J6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BL47" i="7" l="1"/>
  <c r="BC47" i="7"/>
  <c r="AN47" i="7"/>
  <c r="AA47" i="7"/>
  <c r="R47" i="7"/>
  <c r="E47" i="7"/>
  <c r="BL46" i="7"/>
  <c r="BC46" i="7"/>
  <c r="AN46" i="7"/>
  <c r="AA46" i="7"/>
  <c r="R46" i="7"/>
  <c r="E46" i="7"/>
  <c r="BL45" i="7"/>
  <c r="BC45" i="7"/>
  <c r="AN45" i="7"/>
  <c r="AA45" i="7"/>
  <c r="R45" i="7"/>
  <c r="E45" i="7"/>
  <c r="BL44" i="7"/>
  <c r="BC44" i="7"/>
  <c r="AN44" i="7"/>
  <c r="AA44" i="7"/>
  <c r="R44" i="7"/>
  <c r="E44" i="7"/>
  <c r="BL43" i="7"/>
  <c r="BC43" i="7"/>
  <c r="AN43" i="7"/>
  <c r="AA43" i="7"/>
  <c r="R43" i="7"/>
  <c r="E43" i="7"/>
  <c r="BL42" i="7"/>
  <c r="BC42" i="7"/>
  <c r="AN42" i="7"/>
  <c r="AA42" i="7"/>
  <c r="R42" i="7"/>
  <c r="E42" i="7"/>
  <c r="BL41" i="7"/>
  <c r="BC41" i="7"/>
  <c r="AN41" i="7"/>
  <c r="AA41" i="7"/>
  <c r="R41" i="7"/>
  <c r="E41" i="7"/>
  <c r="BL40" i="7"/>
  <c r="BC40" i="7"/>
  <c r="AN40" i="7"/>
  <c r="AA40" i="7"/>
  <c r="R40" i="7"/>
  <c r="E40" i="7"/>
  <c r="BL39" i="7"/>
  <c r="BC39" i="7"/>
  <c r="AN39" i="7"/>
  <c r="AA39" i="7"/>
  <c r="R39" i="7"/>
  <c r="E39" i="7"/>
  <c r="BL38" i="7"/>
  <c r="BC38" i="7"/>
  <c r="AN38" i="7"/>
  <c r="AA38" i="7"/>
  <c r="R38" i="7"/>
  <c r="E38" i="7"/>
  <c r="BL37" i="7"/>
  <c r="BC37" i="7"/>
  <c r="AN37" i="7"/>
  <c r="AA37" i="7"/>
  <c r="R37" i="7"/>
  <c r="E37" i="7"/>
  <c r="BL36" i="7"/>
  <c r="BC36" i="7"/>
  <c r="AN36" i="7"/>
  <c r="AA36" i="7"/>
  <c r="R36" i="7"/>
  <c r="E36" i="7"/>
  <c r="BL35" i="7"/>
  <c r="BC35" i="7"/>
  <c r="AN35" i="7"/>
  <c r="AA35" i="7"/>
  <c r="R35" i="7"/>
  <c r="E35" i="7"/>
  <c r="BL34" i="7"/>
  <c r="BC34" i="7"/>
  <c r="AN34" i="7"/>
  <c r="AA34" i="7"/>
  <c r="R34" i="7"/>
  <c r="E34" i="7"/>
  <c r="BL33" i="7"/>
  <c r="BC33" i="7"/>
  <c r="AN33" i="7"/>
  <c r="AA33" i="7"/>
  <c r="R33" i="7"/>
  <c r="E33" i="7"/>
  <c r="BL32" i="7"/>
  <c r="BC32" i="7"/>
  <c r="AN32" i="7"/>
  <c r="AA32" i="7"/>
  <c r="R32" i="7"/>
  <c r="E32" i="7"/>
  <c r="BL31" i="7"/>
  <c r="BC31" i="7"/>
  <c r="AN31" i="7"/>
  <c r="AA31" i="7"/>
  <c r="R31" i="7"/>
  <c r="E31" i="7"/>
  <c r="BL30" i="7"/>
  <c r="BC30" i="7"/>
  <c r="AN30" i="7"/>
  <c r="AA30" i="7"/>
  <c r="R30" i="7"/>
  <c r="E30" i="7"/>
  <c r="BL29" i="7"/>
  <c r="BC29" i="7"/>
  <c r="AN29" i="7"/>
  <c r="AA29" i="7"/>
  <c r="R29" i="7"/>
  <c r="E29" i="7"/>
  <c r="BL28" i="7"/>
  <c r="BC28" i="7"/>
  <c r="AN28" i="7"/>
  <c r="AA28" i="7"/>
  <c r="R28" i="7"/>
  <c r="E28" i="7"/>
  <c r="BL27" i="7"/>
  <c r="BC27" i="7"/>
  <c r="AN27" i="7"/>
  <c r="AA27" i="7"/>
  <c r="R27" i="7"/>
  <c r="E27" i="7"/>
  <c r="BL26" i="7"/>
  <c r="BC26" i="7"/>
  <c r="AN26" i="7"/>
  <c r="AA26" i="7"/>
  <c r="R26" i="7"/>
  <c r="E26" i="7"/>
  <c r="BL25" i="7"/>
  <c r="BC25" i="7"/>
  <c r="AN25" i="7"/>
  <c r="AA25" i="7"/>
  <c r="R25" i="7"/>
  <c r="E25" i="7"/>
  <c r="BL24" i="7"/>
  <c r="BC24" i="7"/>
  <c r="AN24" i="7"/>
  <c r="AA24" i="7"/>
  <c r="R24" i="7"/>
  <c r="E24" i="7"/>
  <c r="BL23" i="7"/>
  <c r="BC23" i="7"/>
  <c r="AN23" i="7"/>
  <c r="AA23" i="7"/>
  <c r="R23" i="7"/>
  <c r="E23" i="7"/>
  <c r="BL22" i="7"/>
  <c r="BC22" i="7"/>
  <c r="AN22" i="7"/>
  <c r="AA22" i="7"/>
  <c r="R22" i="7"/>
  <c r="E22" i="7"/>
  <c r="BL21" i="7"/>
  <c r="BC21" i="7"/>
  <c r="AN21" i="7"/>
  <c r="AA21" i="7"/>
  <c r="R21" i="7"/>
  <c r="E21" i="7"/>
  <c r="BL20" i="7"/>
  <c r="BC20" i="7"/>
  <c r="AN20" i="7"/>
  <c r="AA20" i="7"/>
  <c r="R20" i="7"/>
  <c r="E20" i="7"/>
  <c r="BL19" i="7"/>
  <c r="BC19" i="7"/>
  <c r="AN19" i="7"/>
  <c r="AA19" i="7"/>
  <c r="R19" i="7"/>
  <c r="E19" i="7"/>
  <c r="BL18" i="7"/>
  <c r="BC18" i="7"/>
  <c r="AN18" i="7"/>
  <c r="AA18" i="7"/>
  <c r="R18" i="7"/>
  <c r="E18" i="7"/>
  <c r="BL17" i="7"/>
  <c r="BC17" i="7"/>
  <c r="AN17" i="7"/>
  <c r="AA17" i="7"/>
  <c r="R17" i="7"/>
  <c r="E17" i="7"/>
  <c r="BL16" i="7"/>
  <c r="BC16" i="7"/>
  <c r="AN16" i="7"/>
  <c r="AA16" i="7"/>
  <c r="R16" i="7"/>
  <c r="E16" i="7"/>
  <c r="BL15" i="7"/>
  <c r="BC15" i="7"/>
  <c r="AN15" i="7"/>
  <c r="AA15" i="7"/>
  <c r="R15" i="7"/>
  <c r="E15" i="7"/>
  <c r="BL14" i="7"/>
  <c r="BC14" i="7"/>
  <c r="AN14" i="7"/>
  <c r="AA14" i="7"/>
  <c r="R14" i="7"/>
  <c r="E14" i="7"/>
  <c r="BL13" i="7"/>
  <c r="BC13" i="7"/>
  <c r="AN13" i="7"/>
  <c r="AA13" i="7"/>
  <c r="R13" i="7"/>
  <c r="E13" i="7"/>
  <c r="BL12" i="7"/>
  <c r="BC12" i="7"/>
  <c r="AN12" i="7"/>
  <c r="AA12" i="7"/>
  <c r="R12" i="7"/>
  <c r="E12" i="7"/>
  <c r="BL11" i="7"/>
  <c r="BC11" i="7"/>
  <c r="AN11" i="7"/>
  <c r="AA11" i="7"/>
  <c r="R11" i="7"/>
  <c r="E11" i="7"/>
  <c r="BL10" i="7"/>
  <c r="BC10" i="7"/>
  <c r="AN10" i="7"/>
  <c r="AA10" i="7"/>
  <c r="R10" i="7"/>
  <c r="E10" i="7"/>
  <c r="BL9" i="7"/>
  <c r="BC9" i="7"/>
  <c r="AN9" i="7"/>
  <c r="AA9" i="7"/>
  <c r="R9" i="7"/>
  <c r="E9" i="7"/>
  <c r="BL8" i="7"/>
  <c r="BC8" i="7"/>
  <c r="AN8" i="7"/>
  <c r="AA8" i="7"/>
  <c r="R8" i="7"/>
  <c r="E8" i="7"/>
  <c r="BL7" i="7"/>
  <c r="BC7" i="7"/>
  <c r="AN7" i="7"/>
  <c r="AA7" i="7"/>
  <c r="R7" i="7"/>
  <c r="E7" i="7"/>
  <c r="AN6" i="7" l="1"/>
  <c r="AO8" i="7" s="1"/>
  <c r="R6" i="7"/>
  <c r="S6" i="7" s="1"/>
  <c r="BL6" i="7"/>
  <c r="BM27" i="7" s="1"/>
  <c r="BC6" i="7"/>
  <c r="BD17" i="7" s="1"/>
  <c r="E6" i="7"/>
  <c r="F32" i="7" s="1"/>
  <c r="AA6" i="7"/>
  <c r="AB8" i="7" s="1"/>
  <c r="BD47" i="7"/>
  <c r="AO13" i="7" l="1"/>
  <c r="F38" i="7"/>
  <c r="F29" i="7"/>
  <c r="F25" i="7"/>
  <c r="BD42" i="7"/>
  <c r="BD21" i="7"/>
  <c r="BD39" i="7"/>
  <c r="AO37" i="7"/>
  <c r="AB40" i="7"/>
  <c r="F10" i="7"/>
  <c r="F23" i="7"/>
  <c r="BD28" i="7"/>
  <c r="BD37" i="7"/>
  <c r="BD32" i="7"/>
  <c r="BM29" i="7"/>
  <c r="BM21" i="7"/>
  <c r="BM36" i="7"/>
  <c r="BM28" i="7"/>
  <c r="AO27" i="7"/>
  <c r="BM7" i="7"/>
  <c r="BM38" i="7"/>
  <c r="BD34" i="7"/>
  <c r="BM18" i="7"/>
  <c r="AO9" i="7"/>
  <c r="BM12" i="7"/>
  <c r="BM9" i="7"/>
  <c r="BM25" i="7"/>
  <c r="BM20" i="7"/>
  <c r="BM8" i="7"/>
  <c r="AO46" i="7"/>
  <c r="BM32" i="7"/>
  <c r="F27" i="7"/>
  <c r="BD7" i="7"/>
  <c r="BM44" i="7"/>
  <c r="BD15" i="7"/>
  <c r="AO32" i="7"/>
  <c r="AO11" i="7"/>
  <c r="AO36" i="7"/>
  <c r="AO34" i="7"/>
  <c r="AO47" i="7"/>
  <c r="AO22" i="7"/>
  <c r="S39" i="7"/>
  <c r="AO24" i="7"/>
  <c r="AO6" i="7"/>
  <c r="AO42" i="7"/>
  <c r="BM45" i="7"/>
  <c r="BM24" i="7"/>
  <c r="S38" i="7"/>
  <c r="AO31" i="7"/>
  <c r="S47" i="7"/>
  <c r="F8" i="7"/>
  <c r="AO10" i="7"/>
  <c r="AO45" i="7"/>
  <c r="AO16" i="7"/>
  <c r="AO26" i="7"/>
  <c r="AO28" i="7"/>
  <c r="S34" i="7"/>
  <c r="F12" i="7"/>
  <c r="F13" i="7"/>
  <c r="F46" i="7"/>
  <c r="S27" i="7"/>
  <c r="AO30" i="7"/>
  <c r="AO35" i="7"/>
  <c r="F28" i="7"/>
  <c r="S24" i="7"/>
  <c r="AO17" i="7"/>
  <c r="F45" i="7"/>
  <c r="AO40" i="7"/>
  <c r="S9" i="7"/>
  <c r="BM22" i="7"/>
  <c r="F33" i="7"/>
  <c r="BM40" i="7"/>
  <c r="AO12" i="7"/>
  <c r="AO21" i="7"/>
  <c r="AB24" i="7"/>
  <c r="AB12" i="7"/>
  <c r="AB10" i="7"/>
  <c r="S45" i="7"/>
  <c r="S21" i="7"/>
  <c r="BM34" i="7"/>
  <c r="BM41" i="7"/>
  <c r="AO19" i="7"/>
  <c r="BM19" i="7"/>
  <c r="AO20" i="7"/>
  <c r="AO29" i="7"/>
  <c r="BM30" i="7"/>
  <c r="BM26" i="7"/>
  <c r="AB42" i="7"/>
  <c r="S26" i="7"/>
  <c r="S23" i="7"/>
  <c r="AB33" i="7"/>
  <c r="AO14" i="7"/>
  <c r="AB31" i="7"/>
  <c r="BM6" i="7"/>
  <c r="BM33" i="7"/>
  <c r="S16" i="7"/>
  <c r="S11" i="7"/>
  <c r="BM13" i="7"/>
  <c r="S29" i="7"/>
  <c r="BM15" i="7"/>
  <c r="AB20" i="7"/>
  <c r="AO44" i="7"/>
  <c r="BM47" i="7"/>
  <c r="AO38" i="7"/>
  <c r="AO25" i="7"/>
  <c r="S41" i="7"/>
  <c r="AB16" i="7"/>
  <c r="S17" i="7"/>
  <c r="AO43" i="7"/>
  <c r="BM46" i="7"/>
  <c r="AO7" i="7"/>
  <c r="AO15" i="7"/>
  <c r="S14" i="7"/>
  <c r="S12" i="7"/>
  <c r="S25" i="7"/>
  <c r="AB17" i="7"/>
  <c r="AB15" i="7"/>
  <c r="BM35" i="7"/>
  <c r="S44" i="7"/>
  <c r="S36" i="7"/>
  <c r="S40" i="7"/>
  <c r="BM16" i="7"/>
  <c r="AB26" i="7"/>
  <c r="BM43" i="7"/>
  <c r="BM42" i="7"/>
  <c r="AB36" i="7"/>
  <c r="S13" i="7"/>
  <c r="AB9" i="7"/>
  <c r="BM39" i="7"/>
  <c r="BM11" i="7"/>
  <c r="BM37" i="7"/>
  <c r="BD14" i="7"/>
  <c r="BM17" i="7"/>
  <c r="BD16" i="7"/>
  <c r="BM14" i="7"/>
  <c r="AB39" i="7"/>
  <c r="S31" i="7"/>
  <c r="S22" i="7"/>
  <c r="S43" i="7"/>
  <c r="S28" i="7"/>
  <c r="AB41" i="7"/>
  <c r="S7" i="7"/>
  <c r="S30" i="7"/>
  <c r="S10" i="7"/>
  <c r="S8" i="7"/>
  <c r="S33" i="7"/>
  <c r="S42" i="7"/>
  <c r="BM31" i="7"/>
  <c r="S20" i="7"/>
  <c r="AB44" i="7"/>
  <c r="S46" i="7"/>
  <c r="AB13" i="7"/>
  <c r="AO23" i="7"/>
  <c r="S37" i="7"/>
  <c r="AB22" i="7"/>
  <c r="S18" i="7"/>
  <c r="AO39" i="7"/>
  <c r="AO18" i="7"/>
  <c r="AB21" i="7"/>
  <c r="S35" i="7"/>
  <c r="S32" i="7"/>
  <c r="AO41" i="7"/>
  <c r="S15" i="7"/>
  <c r="S19" i="7"/>
  <c r="AO33" i="7"/>
  <c r="BD35" i="7"/>
  <c r="BD11" i="7"/>
  <c r="BM23" i="7"/>
  <c r="BM10" i="7"/>
  <c r="BD13" i="7"/>
  <c r="C14" i="7"/>
  <c r="BD29" i="7"/>
  <c r="BD46" i="7"/>
  <c r="F39" i="7"/>
  <c r="F42" i="7"/>
  <c r="F41" i="7"/>
  <c r="F40" i="7"/>
  <c r="F21" i="7"/>
  <c r="F6" i="7"/>
  <c r="F44" i="7"/>
  <c r="F37" i="7"/>
  <c r="F24" i="7"/>
  <c r="F18" i="7"/>
  <c r="F14" i="7"/>
  <c r="F26" i="7"/>
  <c r="F35" i="7"/>
  <c r="F43" i="7"/>
  <c r="F15" i="7"/>
  <c r="F34" i="7"/>
  <c r="F19" i="7"/>
  <c r="F22" i="7"/>
  <c r="F36" i="7"/>
  <c r="F7" i="7"/>
  <c r="BD12" i="7"/>
  <c r="BD19" i="7"/>
  <c r="BD43" i="7"/>
  <c r="AB43" i="7"/>
  <c r="AB47" i="7"/>
  <c r="AB46" i="7"/>
  <c r="AB45" i="7"/>
  <c r="AB35" i="7"/>
  <c r="AB18" i="7"/>
  <c r="AB28" i="7"/>
  <c r="AB23" i="7"/>
  <c r="AB19" i="7"/>
  <c r="AB7" i="7"/>
  <c r="AB29" i="7"/>
  <c r="AB34" i="7"/>
  <c r="AB30" i="7"/>
  <c r="AB27" i="7"/>
  <c r="AB25" i="7"/>
  <c r="AB6" i="7"/>
  <c r="AB14" i="7"/>
  <c r="AB37" i="7"/>
  <c r="AB38" i="7"/>
  <c r="AB11" i="7"/>
  <c r="AB32" i="7"/>
  <c r="F20" i="7"/>
  <c r="BD45" i="7"/>
  <c r="F47" i="7"/>
  <c r="F16" i="7"/>
  <c r="F31" i="7"/>
  <c r="F30" i="7"/>
  <c r="F9" i="7"/>
  <c r="F17" i="7"/>
  <c r="BD38" i="7"/>
  <c r="BD40" i="7"/>
  <c r="BD36" i="7"/>
  <c r="BD20" i="7"/>
  <c r="BD31" i="7"/>
  <c r="BD25" i="7"/>
  <c r="BD24" i="7"/>
  <c r="BD23" i="7"/>
  <c r="BD41" i="7"/>
  <c r="BD26" i="7"/>
  <c r="BD27" i="7"/>
  <c r="BD18" i="7"/>
  <c r="BD10" i="7"/>
  <c r="BD6" i="7"/>
  <c r="BD44" i="7"/>
  <c r="BD33" i="7"/>
  <c r="BD8" i="7"/>
  <c r="BD30" i="7"/>
  <c r="F11" i="7"/>
  <c r="BD22" i="7"/>
  <c r="BD9" i="7"/>
  <c r="C38" i="7" l="1"/>
  <c r="C36" i="7"/>
  <c r="C23" i="7"/>
  <c r="C21" i="7"/>
  <c r="C27" i="7"/>
  <c r="C12" i="7"/>
  <c r="C45" i="7"/>
  <c r="C31" i="7"/>
  <c r="C44" i="7"/>
  <c r="C28" i="7"/>
  <c r="C46" i="7"/>
  <c r="C22" i="7"/>
  <c r="C40" i="7"/>
  <c r="C42" i="7"/>
  <c r="C43" i="7"/>
  <c r="C30" i="7"/>
  <c r="C47" i="7"/>
  <c r="C26" i="7"/>
  <c r="C37" i="7"/>
  <c r="C15" i="7"/>
  <c r="C24" i="7"/>
  <c r="C25" i="7"/>
  <c r="C34" i="7"/>
  <c r="C6" i="7"/>
  <c r="C7" i="7"/>
  <c r="C17" i="7"/>
  <c r="C35" i="7"/>
  <c r="C20" i="7"/>
  <c r="C32" i="7"/>
  <c r="C8" i="7"/>
  <c r="C19" i="7"/>
  <c r="C9" i="7"/>
  <c r="C33" i="7"/>
  <c r="C10" i="7"/>
  <c r="C16" i="7"/>
  <c r="C39" i="7"/>
  <c r="C29" i="7"/>
  <c r="C13" i="7"/>
  <c r="C18" i="7"/>
  <c r="C41" i="7"/>
  <c r="C11" i="7"/>
</calcChain>
</file>

<file path=xl/sharedStrings.xml><?xml version="1.0" encoding="utf-8"?>
<sst xmlns="http://schemas.openxmlformats.org/spreadsheetml/2006/main" count="164" uniqueCount="86">
  <si>
    <t>AGGLOMÉRATION DE MONTRÉAL</t>
  </si>
  <si>
    <t>EST-DE-L'ÎLE</t>
  </si>
  <si>
    <t>Anjou 
(Est-de-l'Île)</t>
  </si>
  <si>
    <t>Montréal-Nord 
(Est-de-l'Île)</t>
  </si>
  <si>
    <t>Rivière-des-
Prairies–Pointe-
aux-Trembles
(Est-de-l'Île)</t>
  </si>
  <si>
    <t>Saint-Léonard 
(Est-de-l'Île)</t>
  </si>
  <si>
    <t>Montréal-Est 
(Est-de-l'Île)</t>
  </si>
  <si>
    <t>CENTRE-EST</t>
  </si>
  <si>
    <t>Mercier–Hochelaga-Maisonneuve 
(Centre-Est)</t>
  </si>
  <si>
    <t>Rosemont–La 
Petite-Patrie
(Centre-Est)</t>
  </si>
  <si>
    <t>Villeray–
Saint-Michel–Parc-
Extension
(Centre-Est)</t>
  </si>
  <si>
    <t>CENTRE-VILLE</t>
  </si>
  <si>
    <t>Côte-des-
Neiges–Notre-
Dame-de-Grâce 
(Centre-Ville)</t>
  </si>
  <si>
    <t>Le Plateau-Mont-Royal 
(Centre-Ville)</t>
  </si>
  <si>
    <t>Outremont 
(Centre-Ville)</t>
  </si>
  <si>
    <t>Ville-Marie 
(Centre-Ville)</t>
  </si>
  <si>
    <t>Westmount 
(Centre-Ville)</t>
  </si>
  <si>
    <t>CENTRE-OUEST</t>
  </si>
  <si>
    <t>Ahuntsic-Cartierville 
(Centre-Ouest)</t>
  </si>
  <si>
    <t>Saint-Laurent 
(Centre-Ouest)</t>
  </si>
  <si>
    <t>Côte-Saint-Luc 
(Centre-Ouest)</t>
  </si>
  <si>
    <t>Hampstead 
(Centre-Ouest)</t>
  </si>
  <si>
    <t>Montréal-Ouest 
(Centre-Ouest)</t>
  </si>
  <si>
    <t>Mont-Royal 
(Centre-Ouest)</t>
  </si>
  <si>
    <t>GRAND SUD-OUEST</t>
  </si>
  <si>
    <t>LaSalle 
(Grand Sud-Ouest)</t>
  </si>
  <si>
    <t>Le Sud-Ouest 
(Grand Sud-Ouest)</t>
  </si>
  <si>
    <t>Verdun 
(Grand Sud-Ouest)</t>
  </si>
  <si>
    <t>OUEST-DE-L'ÎLE</t>
  </si>
  <si>
    <t>Lachine 
(Ouest-de-l'Île)</t>
  </si>
  <si>
    <t>L'Île-Bizard–Sainte-
Geneviève 
(Ouest-de-l'Île)</t>
  </si>
  <si>
    <t>Pierrefonds-Roxboro 
(Ouest-de-l'Île)</t>
  </si>
  <si>
    <t>Baie-D'Urfé 
(Ouest-de-l'Île)</t>
  </si>
  <si>
    <t>Beaconsfield 
(Ouest-de-l'Île)</t>
  </si>
  <si>
    <t>Dollard-Des Ormeaux 
(Ouest-de-l'Île)</t>
  </si>
  <si>
    <t>Dorval 
(Ouest-de-l'Île)</t>
  </si>
  <si>
    <t>Kirkland 
(Ouest-de-l'Île)</t>
  </si>
  <si>
    <t>Pointe-Claire 
(Ouest-de-l'Île)</t>
  </si>
  <si>
    <t>Sainte-Anne-de-Bellevue 
(Ouest-de-l'Île)</t>
  </si>
  <si>
    <t>Senneville 
(Ouest-de-l'Île)</t>
  </si>
  <si>
    <t>Total</t>
  </si>
  <si>
    <t>En %</t>
  </si>
  <si>
    <t>Total - Tous les secteurs</t>
  </si>
  <si>
    <t>11 Agriculture, foresterie, pêche et chasse</t>
  </si>
  <si>
    <t>21 Extraction minière, exploitation en carrière, et extraction de pétrole et de gaz</t>
  </si>
  <si>
    <t>22 Services publics</t>
  </si>
  <si>
    <t>23 Construction</t>
  </si>
  <si>
    <t>31-33 Fabrication</t>
  </si>
  <si>
    <t>311 Fabrication d'aliments</t>
  </si>
  <si>
    <t>312 Fabrication de boissons et de produits du tabac</t>
  </si>
  <si>
    <t>313 Usines de textiles</t>
  </si>
  <si>
    <t>314 Usines de produits textiles</t>
  </si>
  <si>
    <t>315 Fabrication de vêtements</t>
  </si>
  <si>
    <t>316 Fabrication de produits en cuir et de produits analogues</t>
  </si>
  <si>
    <t>321 Fabrication de produits en bois</t>
  </si>
  <si>
    <t>322 Fabrication du papier</t>
  </si>
  <si>
    <t>323 Impression et activités connexes de soutien</t>
  </si>
  <si>
    <t>324 Fabrication de produits du pétrole et du charbon</t>
  </si>
  <si>
    <t>325 Fabrication de produits chimiques</t>
  </si>
  <si>
    <t>326 Fabrication de produits en plastique et en caoutchouc</t>
  </si>
  <si>
    <t>327 Fabrication de produits minéraux non métalliques</t>
  </si>
  <si>
    <t>331 Première transformation des métaux</t>
  </si>
  <si>
    <t>332 Fabrication de produits métalliques</t>
  </si>
  <si>
    <t>333 Fabrication de machines</t>
  </si>
  <si>
    <t>334 Fabrication de produits informatiques et électroniques</t>
  </si>
  <si>
    <t>335 Fabrication de matériel, d'appareils et de composants électriques</t>
  </si>
  <si>
    <t>336 Fabrication de matériel de transport</t>
  </si>
  <si>
    <t>337 Fabrication de meubles et de produits connexes</t>
  </si>
  <si>
    <t>339 Activités diverses de fabrication</t>
  </si>
  <si>
    <t>41 Commerce de gros</t>
  </si>
  <si>
    <t>44-45 Commerce de détail</t>
  </si>
  <si>
    <t>48-49 Transport et entreposage</t>
  </si>
  <si>
    <t>51 Industrie de l'information et industrie culturelle</t>
  </si>
  <si>
    <t>52 Finance et assurances</t>
  </si>
  <si>
    <t>53 Services immobiliers et services de location et de location à bail</t>
  </si>
  <si>
    <t>54 Services professionnels, scientifiques et techniques</t>
  </si>
  <si>
    <t>55 Gestion de sociétés et d'entreprises</t>
  </si>
  <si>
    <t>56 Services administratifs, services de soutien, services de gestion des déchets et services d'assainissement</t>
  </si>
  <si>
    <t>61 Services d'enseignement</t>
  </si>
  <si>
    <t>62 Soins de santé et assistance sociale</t>
  </si>
  <si>
    <t>71 Arts, spectacles et loisirs</t>
  </si>
  <si>
    <t>72 Hébergement et services de restauration</t>
  </si>
  <si>
    <t>81 Autres services (sauf les administrations publiques)</t>
  </si>
  <si>
    <t>91 Administrations publiques</t>
  </si>
  <si>
    <t>Source : Estimations de la Chaire en innovation et développement régional de HEC Montréal.</t>
  </si>
  <si>
    <t>Nombre total d’emplois par secteurs d’activités, territoires des 6 pôles PME MTL,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</si>
</sst>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theme="3"/>
      <name val="Aptos Narrow"/>
      <family val="2"/>
      <scheme val="minor"/>
    </font>
    <font>
      <b/>
      <sz val="14"/>
      <color rgb="FFFF0000"/>
      <name val="Calibri"/>
      <family val="2"/>
    </font>
    <font>
      <b/>
      <sz val="11"/>
      <color rgb="FFFF0000"/>
      <name val="Calibri"/>
      <family val="2"/>
    </font>
    <font>
      <b/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4"/>
      <color rgb="FFFF0000"/>
      <name val="Calibri"/>
      <family val="2"/>
    </font>
    <font>
      <sz val="14"/>
      <color theme="3"/>
      <name val="Calibri"/>
      <family val="2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i/>
      <sz val="11"/>
      <color theme="3"/>
      <name val="Calibri"/>
      <family val="2"/>
    </font>
    <font>
      <b/>
      <sz val="14"/>
      <color theme="3"/>
      <name val="Calibri"/>
      <family val="2"/>
    </font>
    <font>
      <b/>
      <sz val="16"/>
      <color theme="3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54">
    <xf numFmtId="0" fontId="0" fillId="0" borderId="0" xfId="0"/>
    <xf numFmtId="0" fontId="13" fillId="0" borderId="0" xfId="1" applyFont="1"/>
    <xf numFmtId="0" fontId="3" fillId="0" borderId="0" xfId="1" applyFont="1" applyAlignment="1">
      <alignment horizontal="right" indent="1"/>
    </xf>
    <xf numFmtId="164" fontId="3" fillId="0" borderId="0" xfId="1" applyNumberFormat="1" applyFont="1" applyAlignment="1">
      <alignment horizontal="right" indent="1"/>
    </xf>
    <xf numFmtId="164" fontId="12" fillId="0" borderId="0" xfId="1" applyNumberFormat="1" applyFont="1" applyAlignment="1">
      <alignment horizontal="right" indent="1"/>
    </xf>
    <xf numFmtId="0" fontId="12" fillId="0" borderId="0" xfId="1" applyFont="1" applyAlignment="1">
      <alignment horizontal="right" indent="1"/>
    </xf>
    <xf numFmtId="0" fontId="9" fillId="0" borderId="0" xfId="1" applyFont="1" applyAlignment="1">
      <alignment horizontal="right" indent="1"/>
    </xf>
    <xf numFmtId="0" fontId="2" fillId="0" borderId="0" xfId="1" applyFont="1"/>
    <xf numFmtId="3" fontId="7" fillId="0" borderId="0" xfId="1" applyNumberFormat="1" applyFont="1" applyAlignment="1">
      <alignment horizontal="right" indent="1"/>
    </xf>
    <xf numFmtId="3" fontId="4" fillId="0" borderId="0" xfId="1" applyNumberFormat="1" applyFont="1" applyAlignment="1">
      <alignment horizontal="right" vertical="top" wrapText="1" indent="1"/>
    </xf>
    <xf numFmtId="165" fontId="8" fillId="0" borderId="0" xfId="1" applyNumberFormat="1" applyFont="1" applyAlignment="1">
      <alignment horizontal="right" indent="1"/>
    </xf>
    <xf numFmtId="165" fontId="7" fillId="0" borderId="0" xfId="1" applyNumberFormat="1" applyFont="1" applyAlignment="1">
      <alignment horizontal="right" indent="1"/>
    </xf>
    <xf numFmtId="3" fontId="8" fillId="0" borderId="0" xfId="1" applyNumberFormat="1" applyFont="1" applyAlignment="1">
      <alignment horizontal="right" indent="1"/>
    </xf>
    <xf numFmtId="0" fontId="12" fillId="0" borderId="0" xfId="1" applyFont="1" applyAlignment="1">
      <alignment vertical="center" wrapText="1"/>
    </xf>
    <xf numFmtId="0" fontId="10" fillId="0" borderId="0" xfId="1" applyFont="1" applyAlignment="1">
      <alignment horizontal="right" vertical="top" wrapText="1" indent="1"/>
    </xf>
    <xf numFmtId="0" fontId="11" fillId="0" borderId="0" xfId="1" applyFont="1" applyAlignment="1">
      <alignment vertical="top" wrapText="1"/>
    </xf>
    <xf numFmtId="0" fontId="5" fillId="0" borderId="0" xfId="1" applyFont="1" applyAlignment="1">
      <alignment horizontal="right" vertical="top" wrapText="1" indent="1"/>
    </xf>
    <xf numFmtId="164" fontId="5" fillId="0" borderId="0" xfId="1" applyNumberFormat="1" applyFont="1" applyAlignment="1">
      <alignment horizontal="right" vertical="top" wrapText="1" indent="1"/>
    </xf>
    <xf numFmtId="164" fontId="11" fillId="0" borderId="0" xfId="1" applyNumberFormat="1" applyFont="1" applyAlignment="1">
      <alignment horizontal="right" vertical="top" wrapText="1" indent="1"/>
    </xf>
    <xf numFmtId="0" fontId="11" fillId="0" borderId="0" xfId="1" applyFont="1" applyAlignment="1">
      <alignment horizontal="right" vertical="top" wrapText="1" indent="1"/>
    </xf>
    <xf numFmtId="0" fontId="1" fillId="0" borderId="0" xfId="1" applyFont="1"/>
    <xf numFmtId="165" fontId="4" fillId="0" borderId="0" xfId="1" applyNumberFormat="1" applyFont="1" applyAlignment="1">
      <alignment horizontal="right" vertical="top" wrapText="1" indent="1"/>
    </xf>
    <xf numFmtId="164" fontId="10" fillId="0" borderId="0" xfId="1" applyNumberFormat="1" applyFont="1" applyAlignment="1">
      <alignment horizontal="right" vertical="top" wrapText="1" indent="1"/>
    </xf>
    <xf numFmtId="3" fontId="10" fillId="0" borderId="0" xfId="1" applyNumberFormat="1" applyFont="1" applyAlignment="1">
      <alignment horizontal="right" vertical="top" wrapText="1" indent="1"/>
    </xf>
    <xf numFmtId="0" fontId="1" fillId="0" borderId="0" xfId="1" applyFont="1" applyAlignment="1">
      <alignment vertical="top" wrapText="1"/>
    </xf>
    <xf numFmtId="0" fontId="2" fillId="0" borderId="0" xfId="1" applyFont="1" applyAlignment="1">
      <alignment horizontal="left" indent="1"/>
    </xf>
    <xf numFmtId="3" fontId="6" fillId="0" borderId="0" xfId="1" applyNumberFormat="1" applyFont="1" applyAlignment="1">
      <alignment horizontal="right" vertical="top" indent="1"/>
    </xf>
    <xf numFmtId="165" fontId="6" fillId="0" borderId="0" xfId="1" applyNumberFormat="1" applyFont="1" applyAlignment="1">
      <alignment horizontal="right" vertical="top" wrapText="1" indent="1"/>
    </xf>
    <xf numFmtId="164" fontId="9" fillId="0" borderId="0" xfId="1" quotePrefix="1" applyNumberFormat="1" applyFont="1" applyAlignment="1">
      <alignment horizontal="right" vertical="top" indent="1"/>
    </xf>
    <xf numFmtId="3" fontId="9" fillId="0" borderId="0" xfId="1" applyNumberFormat="1" applyFont="1" applyAlignment="1">
      <alignment horizontal="right" vertical="top" indent="1"/>
    </xf>
    <xf numFmtId="165" fontId="9" fillId="0" borderId="0" xfId="1" quotePrefix="1" applyNumberFormat="1" applyFont="1" applyAlignment="1">
      <alignment horizontal="right" vertical="top" indent="1"/>
    </xf>
    <xf numFmtId="0" fontId="2" fillId="0" borderId="0" xfId="1" applyFont="1" applyAlignment="1">
      <alignment horizontal="left" indent="2"/>
    </xf>
    <xf numFmtId="3" fontId="6" fillId="0" borderId="0" xfId="1" applyNumberFormat="1" applyFont="1" applyAlignment="1">
      <alignment horizontal="right" indent="1"/>
    </xf>
    <xf numFmtId="3" fontId="9" fillId="0" borderId="0" xfId="1" applyNumberFormat="1" applyFont="1" applyAlignment="1">
      <alignment horizontal="right" indent="1"/>
    </xf>
    <xf numFmtId="165" fontId="9" fillId="0" borderId="0" xfId="1" applyNumberFormat="1" applyFont="1" applyAlignment="1">
      <alignment horizontal="right" indent="1"/>
    </xf>
    <xf numFmtId="164" fontId="9" fillId="0" borderId="0" xfId="1" applyNumberFormat="1" applyFont="1" applyAlignment="1">
      <alignment horizontal="right" indent="1"/>
    </xf>
    <xf numFmtId="0" fontId="9" fillId="2" borderId="0" xfId="1" applyFont="1" applyFill="1"/>
    <xf numFmtId="0" fontId="6" fillId="2" borderId="0" xfId="1" applyFont="1" applyFill="1" applyAlignment="1">
      <alignment horizontal="right" indent="1"/>
    </xf>
    <xf numFmtId="0" fontId="9" fillId="2" borderId="0" xfId="1" applyFont="1" applyFill="1" applyAlignment="1">
      <alignment horizontal="right" indent="1"/>
    </xf>
    <xf numFmtId="0" fontId="9" fillId="0" borderId="0" xfId="1" applyFont="1"/>
    <xf numFmtId="0" fontId="6" fillId="0" borderId="0" xfId="1" applyFont="1" applyAlignment="1">
      <alignment horizontal="right" indent="1"/>
    </xf>
    <xf numFmtId="165" fontId="6" fillId="0" borderId="0" xfId="1" applyNumberFormat="1" applyFont="1" applyAlignment="1">
      <alignment horizontal="right" indent="1"/>
    </xf>
    <xf numFmtId="165" fontId="10" fillId="0" borderId="0" xfId="1" applyNumberFormat="1" applyFont="1" applyAlignment="1">
      <alignment horizontal="right" vertical="top" wrapText="1" indent="1"/>
    </xf>
    <xf numFmtId="165" fontId="9" fillId="0" borderId="0" xfId="1" applyNumberFormat="1" applyFont="1" applyAlignment="1">
      <alignment horizontal="right" vertical="top" wrapText="1" indent="1"/>
    </xf>
    <xf numFmtId="0" fontId="10" fillId="0" borderId="0" xfId="1" applyFont="1" applyAlignment="1">
      <alignment horizontal="right" vertical="top" wrapText="1" indent="1"/>
    </xf>
    <xf numFmtId="0" fontId="4" fillId="0" borderId="0" xfId="1" applyFont="1" applyAlignment="1">
      <alignment horizontal="right" vertical="top" wrapText="1" indent="1"/>
    </xf>
    <xf numFmtId="0" fontId="2" fillId="0" borderId="0" xfId="1" applyFont="1" applyFill="1" applyAlignment="1">
      <alignment horizontal="left" indent="1"/>
    </xf>
    <xf numFmtId="3" fontId="6" fillId="0" borderId="0" xfId="1" applyNumberFormat="1" applyFont="1" applyFill="1" applyAlignment="1">
      <alignment horizontal="right" vertical="top" indent="1"/>
    </xf>
    <xf numFmtId="165" fontId="6" fillId="0" borderId="0" xfId="1" applyNumberFormat="1" applyFont="1" applyFill="1" applyAlignment="1">
      <alignment horizontal="right" vertical="top" wrapText="1" indent="1"/>
    </xf>
    <xf numFmtId="165" fontId="9" fillId="0" borderId="0" xfId="1" quotePrefix="1" applyNumberFormat="1" applyFont="1" applyFill="1" applyAlignment="1">
      <alignment horizontal="right" vertical="top" indent="1"/>
    </xf>
    <xf numFmtId="3" fontId="4" fillId="0" borderId="0" xfId="1" applyNumberFormat="1" applyFont="1" applyFill="1" applyAlignment="1">
      <alignment horizontal="right" vertical="top" wrapText="1" indent="1"/>
    </xf>
    <xf numFmtId="3" fontId="9" fillId="0" borderId="0" xfId="1" applyNumberFormat="1" applyFont="1" applyFill="1" applyAlignment="1">
      <alignment horizontal="right" vertical="top" indent="1"/>
    </xf>
    <xf numFmtId="165" fontId="9" fillId="0" borderId="0" xfId="1" applyNumberFormat="1" applyFont="1" applyFill="1" applyAlignment="1">
      <alignment horizontal="right" vertical="top" wrapText="1" indent="1"/>
    </xf>
    <xf numFmtId="0" fontId="2" fillId="0" borderId="0" xfId="1" applyFont="1" applyFill="1"/>
  </cellXfs>
  <cellStyles count="2">
    <cellStyle name="Normal" xfId="0" builtinId="0"/>
    <cellStyle name="Normal 2" xfId="1" xr:uid="{DCC680E0-2AF2-4A0A-8A2A-25D6ED9AFC9B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DD80-0847-40D4-BC8F-6E82A2B7A647}">
  <dimension ref="A1:CI50"/>
  <sheetViews>
    <sheetView tabSelected="1" zoomScale="89" zoomScaleNormal="89" workbookViewId="0"/>
  </sheetViews>
  <sheetFormatPr baseColWidth="10" defaultColWidth="11.42578125" defaultRowHeight="15" x14ac:dyDescent="0.25"/>
  <cols>
    <col min="1" max="1" width="63.5703125" style="7" customWidth="1"/>
    <col min="2" max="2" width="11.5703125" style="32" bestFit="1" customWidth="1"/>
    <col min="3" max="3" width="11.5703125" style="41" bestFit="1" customWidth="1"/>
    <col min="4" max="4" width="11.42578125" style="6"/>
    <col min="5" max="5" width="11.5703125" style="32" bestFit="1" customWidth="1"/>
    <col min="6" max="6" width="11.5703125" style="41" bestFit="1" customWidth="1"/>
    <col min="7" max="7" width="11.5703125" style="33" bestFit="1" customWidth="1"/>
    <col min="8" max="8" width="11.5703125" style="34" bestFit="1" customWidth="1"/>
    <col min="9" max="9" width="11.5703125" style="33" bestFit="1" customWidth="1"/>
    <col min="10" max="10" width="11.5703125" style="34" bestFit="1" customWidth="1"/>
    <col min="11" max="11" width="11.5703125" style="33" bestFit="1" customWidth="1"/>
    <col min="12" max="12" width="11.5703125" style="34" bestFit="1" customWidth="1"/>
    <col min="13" max="13" width="11.5703125" style="33" bestFit="1" customWidth="1"/>
    <col min="14" max="14" width="11.5703125" style="34" bestFit="1" customWidth="1"/>
    <col min="15" max="15" width="11.5703125" style="33" bestFit="1" customWidth="1"/>
    <col min="16" max="16" width="11.5703125" style="34" bestFit="1" customWidth="1"/>
    <col min="17" max="17" width="11.42578125" style="6"/>
    <col min="18" max="18" width="11.5703125" style="32" bestFit="1" customWidth="1"/>
    <col min="19" max="19" width="11.5703125" style="41" bestFit="1" customWidth="1"/>
    <col min="20" max="20" width="11.5703125" style="33" bestFit="1" customWidth="1"/>
    <col min="21" max="21" width="11.5703125" style="34" bestFit="1" customWidth="1"/>
    <col min="22" max="22" width="11.5703125" style="33" bestFit="1" customWidth="1"/>
    <col min="23" max="23" width="11.5703125" style="34" bestFit="1" customWidth="1"/>
    <col min="24" max="24" width="11.5703125" style="33" bestFit="1" customWidth="1"/>
    <col min="25" max="25" width="11.5703125" style="34" bestFit="1" customWidth="1"/>
    <col min="26" max="26" width="11.42578125" style="6"/>
    <col min="27" max="27" width="11.5703125" style="32" bestFit="1" customWidth="1"/>
    <col min="28" max="28" width="11.5703125" style="41" bestFit="1" customWidth="1"/>
    <col min="29" max="29" width="11.5703125" style="33" bestFit="1" customWidth="1"/>
    <col min="30" max="30" width="11.5703125" style="34" bestFit="1" customWidth="1"/>
    <col min="31" max="31" width="11.5703125" style="33" bestFit="1" customWidth="1"/>
    <col min="32" max="32" width="11.5703125" style="34" bestFit="1" customWidth="1"/>
    <col min="33" max="33" width="11.5703125" style="33" bestFit="1" customWidth="1"/>
    <col min="34" max="34" width="11.5703125" style="34" bestFit="1" customWidth="1"/>
    <col min="35" max="35" width="11.5703125" style="33" bestFit="1" customWidth="1"/>
    <col min="36" max="36" width="11.5703125" style="34" bestFit="1" customWidth="1"/>
    <col min="37" max="37" width="11.5703125" style="33" bestFit="1" customWidth="1"/>
    <col min="38" max="38" width="11.5703125" style="34" bestFit="1" customWidth="1"/>
    <col min="39" max="39" width="11.42578125" style="6"/>
    <col min="40" max="40" width="11.5703125" style="32" bestFit="1" customWidth="1"/>
    <col min="41" max="41" width="11.5703125" style="41" bestFit="1" customWidth="1"/>
    <col min="42" max="42" width="11.5703125" style="33" bestFit="1" customWidth="1"/>
    <col min="43" max="43" width="11.5703125" style="34" bestFit="1" customWidth="1"/>
    <col min="44" max="44" width="11.5703125" style="33" bestFit="1" customWidth="1"/>
    <col min="45" max="45" width="11.5703125" style="34" bestFit="1" customWidth="1"/>
    <col min="46" max="46" width="11.5703125" style="33" bestFit="1" customWidth="1"/>
    <col min="47" max="47" width="11.5703125" style="34" bestFit="1" customWidth="1"/>
    <col min="48" max="48" width="11.5703125" style="33" bestFit="1" customWidth="1"/>
    <col min="49" max="49" width="11.5703125" style="34" bestFit="1" customWidth="1"/>
    <col min="50" max="50" width="11.5703125" style="33" bestFit="1" customWidth="1"/>
    <col min="51" max="51" width="11.5703125" style="34" bestFit="1" customWidth="1"/>
    <col min="52" max="52" width="11.5703125" style="33" bestFit="1" customWidth="1"/>
    <col min="53" max="53" width="11.5703125" style="34" bestFit="1" customWidth="1"/>
    <col min="54" max="54" width="11.42578125" style="6"/>
    <col min="55" max="55" width="11.5703125" style="32" bestFit="1" customWidth="1"/>
    <col min="56" max="56" width="11.5703125" style="41" bestFit="1" customWidth="1"/>
    <col min="57" max="57" width="11.5703125" style="33" bestFit="1" customWidth="1"/>
    <col min="58" max="58" width="11.5703125" style="34" bestFit="1" customWidth="1"/>
    <col min="59" max="59" width="11.5703125" style="33" bestFit="1" customWidth="1"/>
    <col min="60" max="60" width="11.5703125" style="34" bestFit="1" customWidth="1"/>
    <col min="61" max="61" width="11.5703125" style="33" bestFit="1" customWidth="1"/>
    <col min="62" max="62" width="11.5703125" style="34" bestFit="1" customWidth="1"/>
    <col min="63" max="63" width="11.42578125" style="6"/>
    <col min="64" max="64" width="11.5703125" style="32" bestFit="1" customWidth="1"/>
    <col min="65" max="65" width="11.5703125" style="41" bestFit="1" customWidth="1"/>
    <col min="66" max="66" width="11.5703125" style="33" bestFit="1" customWidth="1"/>
    <col min="67" max="67" width="11.5703125" style="34" bestFit="1" customWidth="1"/>
    <col min="68" max="68" width="11.5703125" style="33" bestFit="1" customWidth="1"/>
    <col min="69" max="69" width="11.5703125" style="34" bestFit="1" customWidth="1"/>
    <col min="70" max="70" width="11.5703125" style="33" bestFit="1" customWidth="1"/>
    <col min="71" max="71" width="11.5703125" style="34" bestFit="1" customWidth="1"/>
    <col min="72" max="72" width="11.5703125" style="33" bestFit="1" customWidth="1"/>
    <col min="73" max="73" width="11.5703125" style="34" bestFit="1" customWidth="1"/>
    <col min="74" max="74" width="11.5703125" style="33" bestFit="1" customWidth="1"/>
    <col min="75" max="75" width="11.5703125" style="34" bestFit="1" customWidth="1"/>
    <col min="76" max="76" width="11.5703125" style="33" bestFit="1" customWidth="1"/>
    <col min="77" max="77" width="11.5703125" style="34" bestFit="1" customWidth="1"/>
    <col min="78" max="78" width="11.5703125" style="33" bestFit="1" customWidth="1"/>
    <col min="79" max="79" width="11.5703125" style="34" bestFit="1" customWidth="1"/>
    <col min="80" max="80" width="11.5703125" style="33" bestFit="1" customWidth="1"/>
    <col min="81" max="81" width="11.5703125" style="34" bestFit="1" customWidth="1"/>
    <col min="82" max="82" width="11.5703125" style="33" bestFit="1" customWidth="1"/>
    <col min="83" max="83" width="11.5703125" style="34" bestFit="1" customWidth="1"/>
    <col min="84" max="84" width="11.5703125" style="33" bestFit="1" customWidth="1"/>
    <col min="85" max="85" width="11.5703125" style="34" bestFit="1" customWidth="1"/>
    <col min="86" max="86" width="11.5703125" style="33" bestFit="1" customWidth="1"/>
    <col min="87" max="87" width="11.5703125" style="34" bestFit="1" customWidth="1"/>
    <col min="88" max="16384" width="11.42578125" style="7"/>
  </cols>
  <sheetData>
    <row r="1" spans="1:87" s="6" customFormat="1" ht="21" x14ac:dyDescent="0.35">
      <c r="A1" s="1" t="s">
        <v>85</v>
      </c>
      <c r="B1" s="2"/>
      <c r="C1" s="3"/>
      <c r="D1" s="4"/>
      <c r="E1" s="2"/>
      <c r="F1" s="3"/>
      <c r="G1" s="5"/>
      <c r="H1" s="4"/>
      <c r="I1" s="5"/>
      <c r="J1" s="4"/>
      <c r="K1" s="5"/>
      <c r="L1" s="4"/>
      <c r="M1" s="5"/>
      <c r="N1" s="4"/>
      <c r="O1" s="5"/>
      <c r="P1" s="4"/>
      <c r="R1" s="2"/>
      <c r="S1" s="3"/>
      <c r="T1" s="5"/>
      <c r="U1" s="4"/>
      <c r="V1" s="5"/>
      <c r="W1" s="4"/>
      <c r="X1" s="5"/>
      <c r="Y1" s="4"/>
      <c r="AA1" s="2"/>
      <c r="AB1" s="3"/>
      <c r="AC1" s="5"/>
      <c r="AD1" s="4"/>
      <c r="AE1" s="5"/>
      <c r="AF1" s="4"/>
      <c r="AG1" s="5"/>
      <c r="AH1" s="4"/>
      <c r="AI1" s="5"/>
      <c r="AJ1" s="4"/>
      <c r="AK1" s="5"/>
      <c r="AL1" s="4"/>
      <c r="AN1" s="2"/>
      <c r="AO1" s="3"/>
      <c r="AP1" s="5"/>
      <c r="AQ1" s="4"/>
      <c r="AR1" s="5"/>
      <c r="AS1" s="4"/>
      <c r="AT1" s="5"/>
      <c r="AU1" s="4"/>
      <c r="AV1" s="5"/>
      <c r="AW1" s="4"/>
      <c r="AX1" s="5"/>
      <c r="AY1" s="4"/>
      <c r="AZ1" s="5"/>
      <c r="BA1" s="4"/>
      <c r="BC1" s="2"/>
      <c r="BD1" s="3"/>
      <c r="BE1" s="5"/>
      <c r="BF1" s="4"/>
      <c r="BG1" s="5"/>
      <c r="BH1" s="4"/>
      <c r="BI1" s="5"/>
      <c r="BJ1" s="4"/>
      <c r="BL1" s="2"/>
      <c r="BM1" s="3"/>
      <c r="BN1" s="5"/>
      <c r="BO1" s="4"/>
      <c r="BP1" s="5"/>
      <c r="BQ1" s="4"/>
      <c r="BR1" s="5"/>
      <c r="BS1" s="4"/>
      <c r="BT1" s="5"/>
      <c r="BU1" s="4"/>
      <c r="BV1" s="5"/>
      <c r="BW1" s="4"/>
      <c r="BX1" s="5"/>
      <c r="BY1" s="4"/>
      <c r="BZ1" s="5"/>
      <c r="CA1" s="4"/>
      <c r="CB1" s="5"/>
      <c r="CC1" s="4"/>
      <c r="CD1" s="5"/>
      <c r="CE1" s="4"/>
      <c r="CF1" s="5"/>
      <c r="CG1" s="4"/>
      <c r="CH1" s="5"/>
      <c r="CI1" s="4"/>
    </row>
    <row r="2" spans="1:87" ht="18.75" x14ac:dyDescent="0.3">
      <c r="B2" s="8"/>
      <c r="C2" s="9"/>
      <c r="D2" s="10"/>
      <c r="E2" s="8"/>
      <c r="F2" s="11"/>
      <c r="G2" s="12"/>
      <c r="H2" s="10"/>
      <c r="I2" s="12"/>
      <c r="J2" s="10"/>
      <c r="K2" s="12"/>
      <c r="L2" s="10"/>
      <c r="M2" s="12"/>
      <c r="N2" s="10"/>
      <c r="O2" s="12"/>
      <c r="P2" s="10"/>
      <c r="Q2" s="10"/>
      <c r="R2" s="8"/>
      <c r="S2" s="11"/>
      <c r="T2" s="12"/>
      <c r="U2" s="10"/>
      <c r="V2" s="12"/>
      <c r="W2" s="10"/>
      <c r="X2" s="12"/>
      <c r="Y2" s="10"/>
      <c r="Z2" s="10"/>
      <c r="AA2" s="8"/>
      <c r="AB2" s="11"/>
      <c r="AC2" s="12"/>
      <c r="AD2" s="10"/>
      <c r="AE2" s="12"/>
      <c r="AF2" s="10"/>
      <c r="AG2" s="12"/>
      <c r="AH2" s="10"/>
      <c r="AI2" s="12"/>
      <c r="AJ2" s="10"/>
      <c r="AK2" s="12"/>
      <c r="AL2" s="10"/>
      <c r="AM2" s="10"/>
      <c r="AN2" s="8"/>
      <c r="AO2" s="11"/>
      <c r="AP2" s="12"/>
      <c r="AQ2" s="10"/>
      <c r="AR2" s="12"/>
      <c r="AS2" s="10"/>
      <c r="AT2" s="12"/>
      <c r="AU2" s="10"/>
      <c r="AV2" s="12"/>
      <c r="AW2" s="10"/>
      <c r="AX2" s="12"/>
      <c r="AY2" s="10"/>
      <c r="AZ2" s="12"/>
      <c r="BA2" s="10"/>
      <c r="BB2" s="10"/>
      <c r="BC2" s="8"/>
      <c r="BD2" s="11"/>
      <c r="BE2" s="12"/>
      <c r="BF2" s="10"/>
      <c r="BG2" s="12"/>
      <c r="BH2" s="10"/>
      <c r="BI2" s="12"/>
      <c r="BJ2" s="10"/>
      <c r="BK2" s="10"/>
      <c r="BL2" s="8"/>
      <c r="BM2" s="11"/>
      <c r="BN2" s="12"/>
      <c r="BO2" s="10"/>
      <c r="BP2" s="12"/>
      <c r="BQ2" s="10"/>
      <c r="BR2" s="12"/>
      <c r="BS2" s="10"/>
      <c r="BT2" s="12"/>
      <c r="BU2" s="10"/>
      <c r="BV2" s="12"/>
      <c r="BW2" s="10"/>
      <c r="BX2" s="12"/>
      <c r="BY2" s="10"/>
      <c r="BZ2" s="12"/>
      <c r="CA2" s="10"/>
      <c r="CB2" s="12"/>
      <c r="CC2" s="10"/>
      <c r="CD2" s="12"/>
      <c r="CE2" s="10"/>
      <c r="CF2" s="12"/>
      <c r="CG2" s="10"/>
      <c r="CH2" s="12"/>
      <c r="CI2" s="10"/>
    </row>
    <row r="4" spans="1:87" s="6" customFormat="1" ht="74.25" customHeight="1" x14ac:dyDescent="0.25">
      <c r="A4" s="13"/>
      <c r="B4" s="45" t="s">
        <v>0</v>
      </c>
      <c r="C4" s="45"/>
      <c r="D4" s="14"/>
      <c r="E4" s="45" t="s">
        <v>1</v>
      </c>
      <c r="F4" s="45"/>
      <c r="G4" s="44" t="s">
        <v>2</v>
      </c>
      <c r="H4" s="44"/>
      <c r="I4" s="44" t="s">
        <v>3</v>
      </c>
      <c r="J4" s="44"/>
      <c r="K4" s="44" t="s">
        <v>4</v>
      </c>
      <c r="L4" s="44"/>
      <c r="M4" s="44" t="s">
        <v>5</v>
      </c>
      <c r="N4" s="44"/>
      <c r="O4" s="44" t="s">
        <v>6</v>
      </c>
      <c r="P4" s="44"/>
      <c r="Q4" s="14"/>
      <c r="R4" s="45" t="s">
        <v>7</v>
      </c>
      <c r="S4" s="45"/>
      <c r="T4" s="44" t="s">
        <v>8</v>
      </c>
      <c r="U4" s="44"/>
      <c r="V4" s="44" t="s">
        <v>9</v>
      </c>
      <c r="W4" s="44"/>
      <c r="X4" s="44" t="s">
        <v>10</v>
      </c>
      <c r="Y4" s="44"/>
      <c r="Z4" s="14"/>
      <c r="AA4" s="45" t="s">
        <v>11</v>
      </c>
      <c r="AB4" s="45"/>
      <c r="AC4" s="44" t="s">
        <v>12</v>
      </c>
      <c r="AD4" s="44"/>
      <c r="AE4" s="44" t="s">
        <v>13</v>
      </c>
      <c r="AF4" s="44"/>
      <c r="AG4" s="44" t="s">
        <v>14</v>
      </c>
      <c r="AH4" s="44"/>
      <c r="AI4" s="44" t="s">
        <v>15</v>
      </c>
      <c r="AJ4" s="44"/>
      <c r="AK4" s="44" t="s">
        <v>16</v>
      </c>
      <c r="AL4" s="44"/>
      <c r="AM4" s="14"/>
      <c r="AN4" s="45" t="s">
        <v>17</v>
      </c>
      <c r="AO4" s="45"/>
      <c r="AP4" s="44" t="s">
        <v>18</v>
      </c>
      <c r="AQ4" s="44"/>
      <c r="AR4" s="44" t="s">
        <v>19</v>
      </c>
      <c r="AS4" s="44"/>
      <c r="AT4" s="44" t="s">
        <v>20</v>
      </c>
      <c r="AU4" s="44"/>
      <c r="AV4" s="44" t="s">
        <v>21</v>
      </c>
      <c r="AW4" s="44"/>
      <c r="AX4" s="44" t="s">
        <v>22</v>
      </c>
      <c r="AY4" s="44"/>
      <c r="AZ4" s="44" t="s">
        <v>23</v>
      </c>
      <c r="BA4" s="44"/>
      <c r="BB4" s="14"/>
      <c r="BC4" s="45" t="s">
        <v>24</v>
      </c>
      <c r="BD4" s="45"/>
      <c r="BE4" s="44" t="s">
        <v>25</v>
      </c>
      <c r="BF4" s="44"/>
      <c r="BG4" s="44" t="s">
        <v>26</v>
      </c>
      <c r="BH4" s="44"/>
      <c r="BI4" s="44" t="s">
        <v>27</v>
      </c>
      <c r="BJ4" s="44"/>
      <c r="BK4" s="14"/>
      <c r="BL4" s="45" t="s">
        <v>28</v>
      </c>
      <c r="BM4" s="45"/>
      <c r="BN4" s="44" t="s">
        <v>29</v>
      </c>
      <c r="BO4" s="44"/>
      <c r="BP4" s="44" t="s">
        <v>30</v>
      </c>
      <c r="BQ4" s="44"/>
      <c r="BR4" s="44" t="s">
        <v>31</v>
      </c>
      <c r="BS4" s="44"/>
      <c r="BT4" s="44" t="s">
        <v>32</v>
      </c>
      <c r="BU4" s="44"/>
      <c r="BV4" s="44" t="s">
        <v>33</v>
      </c>
      <c r="BW4" s="44"/>
      <c r="BX4" s="44" t="s">
        <v>34</v>
      </c>
      <c r="BY4" s="44"/>
      <c r="BZ4" s="44" t="s">
        <v>35</v>
      </c>
      <c r="CA4" s="44"/>
      <c r="CB4" s="44" t="s">
        <v>36</v>
      </c>
      <c r="CC4" s="44"/>
      <c r="CD4" s="44" t="s">
        <v>37</v>
      </c>
      <c r="CE4" s="44"/>
      <c r="CF4" s="44" t="s">
        <v>38</v>
      </c>
      <c r="CG4" s="44"/>
      <c r="CH4" s="44" t="s">
        <v>39</v>
      </c>
      <c r="CI4" s="44"/>
    </row>
    <row r="5" spans="1:87" s="6" customFormat="1" x14ac:dyDescent="0.25">
      <c r="A5" s="15"/>
      <c r="B5" s="16" t="s">
        <v>40</v>
      </c>
      <c r="C5" s="17" t="s">
        <v>41</v>
      </c>
      <c r="D5" s="18"/>
      <c r="E5" s="16" t="s">
        <v>40</v>
      </c>
      <c r="F5" s="17" t="s">
        <v>41</v>
      </c>
      <c r="G5" s="19" t="s">
        <v>40</v>
      </c>
      <c r="H5" s="18" t="s">
        <v>41</v>
      </c>
      <c r="I5" s="19" t="s">
        <v>40</v>
      </c>
      <c r="J5" s="18" t="s">
        <v>41</v>
      </c>
      <c r="K5" s="19" t="s">
        <v>40</v>
      </c>
      <c r="L5" s="18" t="s">
        <v>41</v>
      </c>
      <c r="M5" s="19" t="s">
        <v>40</v>
      </c>
      <c r="N5" s="18" t="s">
        <v>41</v>
      </c>
      <c r="O5" s="19" t="s">
        <v>40</v>
      </c>
      <c r="P5" s="18" t="s">
        <v>41</v>
      </c>
      <c r="Q5" s="18"/>
      <c r="R5" s="16" t="s">
        <v>40</v>
      </c>
      <c r="S5" s="17" t="s">
        <v>41</v>
      </c>
      <c r="T5" s="19" t="s">
        <v>40</v>
      </c>
      <c r="U5" s="18" t="s">
        <v>41</v>
      </c>
      <c r="V5" s="19" t="s">
        <v>40</v>
      </c>
      <c r="W5" s="18" t="s">
        <v>41</v>
      </c>
      <c r="X5" s="19" t="s">
        <v>40</v>
      </c>
      <c r="Y5" s="18" t="s">
        <v>41</v>
      </c>
      <c r="Z5" s="18"/>
      <c r="AA5" s="16" t="s">
        <v>40</v>
      </c>
      <c r="AB5" s="17" t="s">
        <v>41</v>
      </c>
      <c r="AC5" s="19" t="s">
        <v>40</v>
      </c>
      <c r="AD5" s="18" t="s">
        <v>41</v>
      </c>
      <c r="AE5" s="19" t="s">
        <v>40</v>
      </c>
      <c r="AF5" s="18" t="s">
        <v>41</v>
      </c>
      <c r="AG5" s="19" t="s">
        <v>40</v>
      </c>
      <c r="AH5" s="18" t="s">
        <v>41</v>
      </c>
      <c r="AI5" s="19" t="s">
        <v>40</v>
      </c>
      <c r="AJ5" s="18" t="s">
        <v>41</v>
      </c>
      <c r="AK5" s="19" t="s">
        <v>40</v>
      </c>
      <c r="AL5" s="18" t="s">
        <v>41</v>
      </c>
      <c r="AM5" s="18"/>
      <c r="AN5" s="16" t="s">
        <v>40</v>
      </c>
      <c r="AO5" s="17" t="s">
        <v>41</v>
      </c>
      <c r="AP5" s="19" t="s">
        <v>40</v>
      </c>
      <c r="AQ5" s="18" t="s">
        <v>41</v>
      </c>
      <c r="AR5" s="19" t="s">
        <v>40</v>
      </c>
      <c r="AS5" s="18" t="s">
        <v>41</v>
      </c>
      <c r="AT5" s="19" t="s">
        <v>40</v>
      </c>
      <c r="AU5" s="18" t="s">
        <v>41</v>
      </c>
      <c r="AV5" s="19" t="s">
        <v>40</v>
      </c>
      <c r="AW5" s="18" t="s">
        <v>41</v>
      </c>
      <c r="AX5" s="19" t="s">
        <v>40</v>
      </c>
      <c r="AY5" s="18" t="s">
        <v>41</v>
      </c>
      <c r="AZ5" s="19" t="s">
        <v>40</v>
      </c>
      <c r="BA5" s="18" t="s">
        <v>41</v>
      </c>
      <c r="BB5" s="18"/>
      <c r="BC5" s="16" t="s">
        <v>40</v>
      </c>
      <c r="BD5" s="17" t="s">
        <v>41</v>
      </c>
      <c r="BE5" s="19" t="s">
        <v>40</v>
      </c>
      <c r="BF5" s="18" t="s">
        <v>41</v>
      </c>
      <c r="BG5" s="19" t="s">
        <v>40</v>
      </c>
      <c r="BH5" s="18" t="s">
        <v>41</v>
      </c>
      <c r="BI5" s="19" t="s">
        <v>40</v>
      </c>
      <c r="BJ5" s="18" t="s">
        <v>41</v>
      </c>
      <c r="BK5" s="18"/>
      <c r="BL5" s="16" t="s">
        <v>40</v>
      </c>
      <c r="BM5" s="17" t="s">
        <v>41</v>
      </c>
      <c r="BN5" s="19" t="s">
        <v>40</v>
      </c>
      <c r="BO5" s="18" t="s">
        <v>41</v>
      </c>
      <c r="BP5" s="19" t="s">
        <v>40</v>
      </c>
      <c r="BQ5" s="18" t="s">
        <v>41</v>
      </c>
      <c r="BR5" s="19" t="s">
        <v>40</v>
      </c>
      <c r="BS5" s="18" t="s">
        <v>41</v>
      </c>
      <c r="BT5" s="19" t="s">
        <v>40</v>
      </c>
      <c r="BU5" s="18" t="s">
        <v>41</v>
      </c>
      <c r="BV5" s="19" t="s">
        <v>40</v>
      </c>
      <c r="BW5" s="18" t="s">
        <v>41</v>
      </c>
      <c r="BX5" s="19" t="s">
        <v>40</v>
      </c>
      <c r="BY5" s="18" t="s">
        <v>41</v>
      </c>
      <c r="BZ5" s="19" t="s">
        <v>40</v>
      </c>
      <c r="CA5" s="18" t="s">
        <v>41</v>
      </c>
      <c r="CB5" s="19" t="s">
        <v>40</v>
      </c>
      <c r="CC5" s="18" t="s">
        <v>41</v>
      </c>
      <c r="CD5" s="19" t="s">
        <v>40</v>
      </c>
      <c r="CE5" s="18" t="s">
        <v>41</v>
      </c>
      <c r="CF5" s="19" t="s">
        <v>40</v>
      </c>
      <c r="CG5" s="18" t="s">
        <v>41</v>
      </c>
      <c r="CH5" s="19" t="s">
        <v>40</v>
      </c>
      <c r="CI5" s="18" t="s">
        <v>41</v>
      </c>
    </row>
    <row r="6" spans="1:87" s="24" customFormat="1" x14ac:dyDescent="0.25">
      <c r="A6" s="20" t="s">
        <v>42</v>
      </c>
      <c r="B6" s="9">
        <v>1123344</v>
      </c>
      <c r="C6" s="21">
        <f t="shared" ref="C6:C47" si="0">B6/B$6*100</f>
        <v>100</v>
      </c>
      <c r="D6" s="22"/>
      <c r="E6" s="9">
        <f t="shared" ref="E6:E47" si="1">G6+I6+K6+M6+O6</f>
        <v>106383</v>
      </c>
      <c r="F6" s="21">
        <f t="shared" ref="F6:F47" si="2">E6/E$6*100</f>
        <v>100</v>
      </c>
      <c r="G6" s="23">
        <v>27061</v>
      </c>
      <c r="H6" s="42">
        <f t="shared" ref="H6:H47" si="3">G6/G$6*100</f>
        <v>100</v>
      </c>
      <c r="I6" s="23">
        <v>15741</v>
      </c>
      <c r="J6" s="42">
        <f t="shared" ref="J6:J47" si="4">I6/I$6*100</f>
        <v>100</v>
      </c>
      <c r="K6" s="23">
        <v>33185</v>
      </c>
      <c r="L6" s="42">
        <f t="shared" ref="L6:L47" si="5">K6/K$6*100</f>
        <v>100</v>
      </c>
      <c r="M6" s="23">
        <v>25372</v>
      </c>
      <c r="N6" s="42">
        <f t="shared" ref="N6:N47" si="6">M6/M$6*100</f>
        <v>100</v>
      </c>
      <c r="O6" s="23">
        <v>5024</v>
      </c>
      <c r="P6" s="42">
        <f t="shared" ref="P6:P47" si="7">O6/O$6*100</f>
        <v>100</v>
      </c>
      <c r="Q6" s="22"/>
      <c r="R6" s="9">
        <f t="shared" ref="R6:R47" si="8">T6+V6+X6</f>
        <v>141007</v>
      </c>
      <c r="S6" s="21">
        <f t="shared" ref="S6:S47" si="9">R6/R$6*100</f>
        <v>100</v>
      </c>
      <c r="T6" s="23">
        <v>35757</v>
      </c>
      <c r="U6" s="42">
        <f t="shared" ref="U6:U47" si="10">T6/T$6*100</f>
        <v>100</v>
      </c>
      <c r="V6" s="23">
        <v>62806</v>
      </c>
      <c r="W6" s="42">
        <f t="shared" ref="W6:W47" si="11">V6/V$6*100</f>
        <v>100</v>
      </c>
      <c r="X6" s="23">
        <v>42444</v>
      </c>
      <c r="Y6" s="42">
        <f t="shared" ref="Y6:Y47" si="12">X6/X$6*100</f>
        <v>100</v>
      </c>
      <c r="Z6" s="22"/>
      <c r="AA6" s="9">
        <f t="shared" ref="AA6:AA47" si="13">AC6+AE6+AG6+AI6+AK6</f>
        <v>471248</v>
      </c>
      <c r="AB6" s="21">
        <f t="shared" ref="AB6:AB47" si="14">AA6/AA$6*100</f>
        <v>100</v>
      </c>
      <c r="AC6" s="23">
        <v>85959</v>
      </c>
      <c r="AD6" s="42">
        <f t="shared" ref="AD6:AD47" si="15">AC6/AC$6*100</f>
        <v>100</v>
      </c>
      <c r="AE6" s="23">
        <v>57059</v>
      </c>
      <c r="AF6" s="42">
        <f t="shared" ref="AF6:AF47" si="16">AE6/AE$6*100</f>
        <v>100</v>
      </c>
      <c r="AG6" s="23">
        <v>10586</v>
      </c>
      <c r="AH6" s="42">
        <f t="shared" ref="AH6:AH47" si="17">AG6/AG$6*100</f>
        <v>100</v>
      </c>
      <c r="AI6" s="23">
        <v>299524</v>
      </c>
      <c r="AJ6" s="42">
        <f t="shared" ref="AJ6:AJ47" si="18">AI6/AI$6*100</f>
        <v>100</v>
      </c>
      <c r="AK6" s="23">
        <v>18120</v>
      </c>
      <c r="AL6" s="42">
        <f t="shared" ref="AL6:AL47" si="19">AK6/AK$6*100</f>
        <v>100</v>
      </c>
      <c r="AM6" s="22"/>
      <c r="AN6" s="9">
        <f t="shared" ref="AN6:AN47" si="20">AP6+AR6+AT6+AV6+AX6+AZ6</f>
        <v>190857</v>
      </c>
      <c r="AO6" s="21">
        <f t="shared" ref="AO6:AO47" si="21">AN6/AN$6*100</f>
        <v>100</v>
      </c>
      <c r="AP6" s="23">
        <v>57783</v>
      </c>
      <c r="AQ6" s="42">
        <f t="shared" ref="AQ6:AQ47" si="22">AP6/AP$6*100</f>
        <v>100</v>
      </c>
      <c r="AR6" s="23">
        <v>102876</v>
      </c>
      <c r="AS6" s="42">
        <f t="shared" ref="AS6:AS47" si="23">AR6/AR$6*100</f>
        <v>100</v>
      </c>
      <c r="AT6" s="23">
        <v>10990</v>
      </c>
      <c r="AU6" s="42">
        <f t="shared" ref="AU6:AU47" si="24">AT6/AT$6*100</f>
        <v>100</v>
      </c>
      <c r="AV6" s="23">
        <v>1440</v>
      </c>
      <c r="AW6" s="42">
        <f t="shared" ref="AW6:AW47" si="25">AV6/AV$6*100</f>
        <v>100</v>
      </c>
      <c r="AX6" s="23">
        <v>1228</v>
      </c>
      <c r="AY6" s="42">
        <f t="shared" ref="AY6:AY47" si="26">AX6/AX$6*100</f>
        <v>100</v>
      </c>
      <c r="AZ6" s="23">
        <v>16540</v>
      </c>
      <c r="BA6" s="42">
        <f t="shared" ref="BA6:BA47" si="27">AZ6/AZ$6*100</f>
        <v>100</v>
      </c>
      <c r="BB6" s="22"/>
      <c r="BC6" s="9">
        <f t="shared" ref="BC6:BC47" si="28">BE6+BG6+BI6</f>
        <v>83652</v>
      </c>
      <c r="BD6" s="21">
        <f t="shared" ref="BD6:BD47" si="29">BC6/BC$6*100</f>
        <v>100</v>
      </c>
      <c r="BE6" s="23">
        <v>24539</v>
      </c>
      <c r="BF6" s="42">
        <f t="shared" ref="BF6:BF47" si="30">BE6/BE$6*100</f>
        <v>100</v>
      </c>
      <c r="BG6" s="23">
        <v>37981</v>
      </c>
      <c r="BH6" s="42">
        <f t="shared" ref="BH6:BH47" si="31">BG6/BG$6*100</f>
        <v>100</v>
      </c>
      <c r="BI6" s="23">
        <v>21132</v>
      </c>
      <c r="BJ6" s="42">
        <f t="shared" ref="BJ6:BJ47" si="32">BI6/BI$6*100</f>
        <v>100</v>
      </c>
      <c r="BK6" s="22"/>
      <c r="BL6" s="9">
        <f t="shared" ref="BL6:BL47" si="33">BN6+BP6+BR6+BT6+BV6+BX6+BZ6+CB6+CD6+CF6+CH6</f>
        <v>138031</v>
      </c>
      <c r="BM6" s="21">
        <f t="shared" ref="BM6:BM47" si="34">BL6/BL$6*100</f>
        <v>100</v>
      </c>
      <c r="BN6" s="23">
        <v>25643</v>
      </c>
      <c r="BO6" s="42">
        <f t="shared" ref="BO6:BO47" si="35">BN6/BN$6*100</f>
        <v>100</v>
      </c>
      <c r="BP6" s="23">
        <v>3301</v>
      </c>
      <c r="BQ6" s="42">
        <f t="shared" ref="BQ6:BQ47" si="36">BP6/BP$6*100</f>
        <v>100</v>
      </c>
      <c r="BR6" s="23">
        <v>10048</v>
      </c>
      <c r="BS6" s="42">
        <f t="shared" ref="BS6:BS47" si="37">BR6/BR$6*100</f>
        <v>100</v>
      </c>
      <c r="BT6" s="23">
        <v>4786</v>
      </c>
      <c r="BU6" s="42">
        <f t="shared" ref="BU6:BU47" si="38">BT6/BT$6*100</f>
        <v>100</v>
      </c>
      <c r="BV6" s="23">
        <v>3004</v>
      </c>
      <c r="BW6" s="42">
        <f t="shared" ref="BW6:BW47" si="39">BV6/BV$6*100</f>
        <v>100</v>
      </c>
      <c r="BX6" s="23">
        <v>11519</v>
      </c>
      <c r="BY6" s="42">
        <f t="shared" ref="BY6:BY47" si="40">BX6/BX$6*100</f>
        <v>100</v>
      </c>
      <c r="BZ6" s="23">
        <v>30777</v>
      </c>
      <c r="CA6" s="42">
        <f t="shared" ref="CA6:CA47" si="41">BZ6/BZ$6*100</f>
        <v>100</v>
      </c>
      <c r="CB6" s="23">
        <v>12425</v>
      </c>
      <c r="CC6" s="42">
        <f t="shared" ref="CC6:CC47" si="42">CB6/CB$6*100</f>
        <v>100</v>
      </c>
      <c r="CD6" s="23">
        <v>30799</v>
      </c>
      <c r="CE6" s="42">
        <f t="shared" ref="CE6:CE47" si="43">CD6/CD$6*100</f>
        <v>100</v>
      </c>
      <c r="CF6" s="23">
        <v>4484</v>
      </c>
      <c r="CG6" s="42">
        <f t="shared" ref="CG6:CG47" si="44">CF6/CF$6*100</f>
        <v>100</v>
      </c>
      <c r="CH6" s="23">
        <v>1245</v>
      </c>
      <c r="CI6" s="42">
        <f t="shared" ref="CI6:CI47" si="45">CH6/CH$6*100</f>
        <v>100</v>
      </c>
    </row>
    <row r="7" spans="1:87" x14ac:dyDescent="0.25">
      <c r="A7" s="25" t="s">
        <v>43</v>
      </c>
      <c r="B7" s="26">
        <v>2056</v>
      </c>
      <c r="C7" s="27">
        <f t="shared" si="0"/>
        <v>0.18302496830890627</v>
      </c>
      <c r="D7" s="28"/>
      <c r="E7" s="9">
        <f t="shared" si="1"/>
        <v>296</v>
      </c>
      <c r="F7" s="27">
        <f t="shared" si="2"/>
        <v>0.27823994435201116</v>
      </c>
      <c r="G7" s="29">
        <v>118</v>
      </c>
      <c r="H7" s="43">
        <f t="shared" si="3"/>
        <v>0.43605188278334139</v>
      </c>
      <c r="I7" s="29">
        <v>76</v>
      </c>
      <c r="J7" s="43">
        <f t="shared" si="4"/>
        <v>0.48281557715519985</v>
      </c>
      <c r="K7" s="29">
        <v>50</v>
      </c>
      <c r="L7" s="43">
        <f t="shared" si="5"/>
        <v>0.15067048365225252</v>
      </c>
      <c r="M7" s="29">
        <v>50</v>
      </c>
      <c r="N7" s="43">
        <f t="shared" si="6"/>
        <v>0.19706763361185559</v>
      </c>
      <c r="O7" s="29">
        <v>2</v>
      </c>
      <c r="P7" s="43">
        <f t="shared" si="7"/>
        <v>3.9808917197452234E-2</v>
      </c>
      <c r="Q7" s="28"/>
      <c r="R7" s="9">
        <f t="shared" si="8"/>
        <v>438</v>
      </c>
      <c r="S7" s="27">
        <f t="shared" si="9"/>
        <v>0.31062287687845286</v>
      </c>
      <c r="T7" s="29">
        <v>111</v>
      </c>
      <c r="U7" s="43">
        <f t="shared" si="10"/>
        <v>0.31042872724221832</v>
      </c>
      <c r="V7" s="29">
        <v>142</v>
      </c>
      <c r="W7" s="43">
        <f t="shared" si="11"/>
        <v>0.22609304843486294</v>
      </c>
      <c r="X7" s="29">
        <v>185</v>
      </c>
      <c r="Y7" s="43">
        <f t="shared" si="12"/>
        <v>0.43586843841296768</v>
      </c>
      <c r="Z7" s="28"/>
      <c r="AA7" s="9">
        <f t="shared" si="13"/>
        <v>321</v>
      </c>
      <c r="AB7" s="27">
        <f t="shared" si="14"/>
        <v>6.8116999966047601E-2</v>
      </c>
      <c r="AC7" s="29">
        <v>54</v>
      </c>
      <c r="AD7" s="43">
        <f t="shared" si="15"/>
        <v>6.2820647052664644E-2</v>
      </c>
      <c r="AE7" s="29">
        <v>170</v>
      </c>
      <c r="AF7" s="43">
        <f t="shared" si="16"/>
        <v>0.29793722287456842</v>
      </c>
      <c r="AG7" s="29">
        <v>0</v>
      </c>
      <c r="AH7" s="43">
        <f t="shared" si="17"/>
        <v>0</v>
      </c>
      <c r="AI7" s="29">
        <v>97</v>
      </c>
      <c r="AJ7" s="43">
        <f t="shared" si="18"/>
        <v>3.2384717084440649E-2</v>
      </c>
      <c r="AK7" s="29">
        <v>0</v>
      </c>
      <c r="AL7" s="43">
        <f t="shared" si="19"/>
        <v>0</v>
      </c>
      <c r="AM7" s="28"/>
      <c r="AN7" s="9">
        <f t="shared" si="20"/>
        <v>516</v>
      </c>
      <c r="AO7" s="27">
        <f t="shared" si="21"/>
        <v>0.27035948380200886</v>
      </c>
      <c r="AP7" s="29">
        <v>178</v>
      </c>
      <c r="AQ7" s="43">
        <f t="shared" si="22"/>
        <v>0.3080490801792915</v>
      </c>
      <c r="AR7" s="29">
        <v>309</v>
      </c>
      <c r="AS7" s="43">
        <f t="shared" si="23"/>
        <v>0.30036160037326487</v>
      </c>
      <c r="AT7" s="29">
        <v>0</v>
      </c>
      <c r="AU7" s="43">
        <f t="shared" si="24"/>
        <v>0</v>
      </c>
      <c r="AV7" s="29">
        <v>0</v>
      </c>
      <c r="AW7" s="43">
        <f t="shared" si="25"/>
        <v>0</v>
      </c>
      <c r="AX7" s="29">
        <v>15</v>
      </c>
      <c r="AY7" s="43">
        <f t="shared" si="26"/>
        <v>1.221498371335505</v>
      </c>
      <c r="AZ7" s="29">
        <v>14</v>
      </c>
      <c r="BA7" s="43">
        <f t="shared" si="27"/>
        <v>8.4643288996372426E-2</v>
      </c>
      <c r="BB7" s="28"/>
      <c r="BC7" s="9">
        <f t="shared" si="28"/>
        <v>165</v>
      </c>
      <c r="BD7" s="27">
        <f t="shared" si="29"/>
        <v>0.19724573231960982</v>
      </c>
      <c r="BE7" s="29">
        <v>35</v>
      </c>
      <c r="BF7" s="43">
        <f t="shared" si="30"/>
        <v>0.14263009902604018</v>
      </c>
      <c r="BG7" s="29">
        <v>87</v>
      </c>
      <c r="BH7" s="43">
        <f t="shared" si="31"/>
        <v>0.22906189937073801</v>
      </c>
      <c r="BI7" s="29">
        <v>43</v>
      </c>
      <c r="BJ7" s="43">
        <f t="shared" si="32"/>
        <v>0.20348286958167708</v>
      </c>
      <c r="BK7" s="28"/>
      <c r="BL7" s="9">
        <f t="shared" si="33"/>
        <v>217</v>
      </c>
      <c r="BM7" s="27">
        <f t="shared" si="34"/>
        <v>0.1572110612833349</v>
      </c>
      <c r="BN7" s="29">
        <v>19</v>
      </c>
      <c r="BO7" s="43">
        <f t="shared" si="35"/>
        <v>7.4094294739305067E-2</v>
      </c>
      <c r="BP7" s="29">
        <v>28</v>
      </c>
      <c r="BQ7" s="43">
        <f t="shared" si="36"/>
        <v>0.84822780975461975</v>
      </c>
      <c r="BR7" s="29">
        <v>54</v>
      </c>
      <c r="BS7" s="43">
        <f t="shared" si="37"/>
        <v>0.53742038216560506</v>
      </c>
      <c r="BT7" s="29">
        <v>0</v>
      </c>
      <c r="BU7" s="43">
        <f t="shared" si="38"/>
        <v>0</v>
      </c>
      <c r="BV7" s="29">
        <v>0</v>
      </c>
      <c r="BW7" s="43">
        <f t="shared" si="39"/>
        <v>0</v>
      </c>
      <c r="BX7" s="29">
        <v>10</v>
      </c>
      <c r="BY7" s="43">
        <f t="shared" si="40"/>
        <v>8.6813091414185251E-2</v>
      </c>
      <c r="BZ7" s="29">
        <v>16</v>
      </c>
      <c r="CA7" s="43">
        <f t="shared" si="41"/>
        <v>5.1986873314488091E-2</v>
      </c>
      <c r="CB7" s="29">
        <v>0</v>
      </c>
      <c r="CC7" s="43">
        <f t="shared" si="42"/>
        <v>0</v>
      </c>
      <c r="CD7" s="29">
        <v>57</v>
      </c>
      <c r="CE7" s="43">
        <f t="shared" si="43"/>
        <v>0.18507094386181369</v>
      </c>
      <c r="CF7" s="29">
        <v>17</v>
      </c>
      <c r="CG7" s="43">
        <f t="shared" si="44"/>
        <v>0.37912578055307761</v>
      </c>
      <c r="CH7" s="29">
        <v>16</v>
      </c>
      <c r="CI7" s="43">
        <f t="shared" si="45"/>
        <v>1.285140562248996</v>
      </c>
    </row>
    <row r="8" spans="1:87" x14ac:dyDescent="0.25">
      <c r="A8" s="25" t="s">
        <v>44</v>
      </c>
      <c r="B8" s="26">
        <v>1813</v>
      </c>
      <c r="C8" s="27">
        <f t="shared" si="0"/>
        <v>0.16139312623737698</v>
      </c>
      <c r="D8" s="28"/>
      <c r="E8" s="9">
        <f t="shared" si="1"/>
        <v>57</v>
      </c>
      <c r="F8" s="27">
        <f t="shared" si="2"/>
        <v>5.3579989284002143E-2</v>
      </c>
      <c r="G8" s="29">
        <v>0</v>
      </c>
      <c r="H8" s="43">
        <f t="shared" si="3"/>
        <v>0</v>
      </c>
      <c r="I8" s="29">
        <v>2</v>
      </c>
      <c r="J8" s="43">
        <f t="shared" si="4"/>
        <v>1.2705673083031574E-2</v>
      </c>
      <c r="K8" s="29">
        <v>0</v>
      </c>
      <c r="L8" s="43">
        <f t="shared" si="5"/>
        <v>0</v>
      </c>
      <c r="M8" s="29">
        <v>0</v>
      </c>
      <c r="N8" s="43">
        <f t="shared" si="6"/>
        <v>0</v>
      </c>
      <c r="O8" s="29">
        <v>55</v>
      </c>
      <c r="P8" s="43">
        <f t="shared" si="7"/>
        <v>1.0947452229299361</v>
      </c>
      <c r="Q8" s="28"/>
      <c r="R8" s="9">
        <f t="shared" si="8"/>
        <v>2</v>
      </c>
      <c r="S8" s="27">
        <f t="shared" si="9"/>
        <v>1.4183693008148531E-3</v>
      </c>
      <c r="T8" s="29">
        <v>0</v>
      </c>
      <c r="U8" s="43">
        <f t="shared" si="10"/>
        <v>0</v>
      </c>
      <c r="V8" s="29">
        <v>0</v>
      </c>
      <c r="W8" s="43">
        <f t="shared" si="11"/>
        <v>0</v>
      </c>
      <c r="X8" s="29">
        <v>2</v>
      </c>
      <c r="Y8" s="43">
        <f t="shared" si="12"/>
        <v>4.7120912260861375E-3</v>
      </c>
      <c r="Z8" s="28"/>
      <c r="AA8" s="9">
        <f t="shared" si="13"/>
        <v>1724</v>
      </c>
      <c r="AB8" s="27">
        <f t="shared" si="14"/>
        <v>0.36583709639086004</v>
      </c>
      <c r="AC8" s="29">
        <v>2</v>
      </c>
      <c r="AD8" s="43">
        <f t="shared" si="15"/>
        <v>2.326690631580172E-3</v>
      </c>
      <c r="AE8" s="29">
        <v>12</v>
      </c>
      <c r="AF8" s="43">
        <f t="shared" si="16"/>
        <v>2.1030862791146007E-2</v>
      </c>
      <c r="AG8" s="29">
        <v>0</v>
      </c>
      <c r="AH8" s="43">
        <f t="shared" si="17"/>
        <v>0</v>
      </c>
      <c r="AI8" s="29">
        <v>1710</v>
      </c>
      <c r="AJ8" s="43">
        <f t="shared" si="18"/>
        <v>0.57090583726178878</v>
      </c>
      <c r="AK8" s="29">
        <v>0</v>
      </c>
      <c r="AL8" s="43">
        <f t="shared" si="19"/>
        <v>0</v>
      </c>
      <c r="AM8" s="28"/>
      <c r="AN8" s="9">
        <f t="shared" si="20"/>
        <v>16</v>
      </c>
      <c r="AO8" s="27">
        <f t="shared" si="21"/>
        <v>8.3832398078142276E-3</v>
      </c>
      <c r="AP8" s="29">
        <v>0</v>
      </c>
      <c r="AQ8" s="43">
        <f t="shared" si="22"/>
        <v>0</v>
      </c>
      <c r="AR8" s="29">
        <v>14</v>
      </c>
      <c r="AS8" s="43">
        <f t="shared" si="23"/>
        <v>1.3608616198141453E-2</v>
      </c>
      <c r="AT8" s="29">
        <v>0</v>
      </c>
      <c r="AU8" s="43">
        <f t="shared" si="24"/>
        <v>0</v>
      </c>
      <c r="AV8" s="29">
        <v>0</v>
      </c>
      <c r="AW8" s="43">
        <f t="shared" si="25"/>
        <v>0</v>
      </c>
      <c r="AX8" s="29">
        <v>0</v>
      </c>
      <c r="AY8" s="43">
        <f t="shared" si="26"/>
        <v>0</v>
      </c>
      <c r="AZ8" s="29">
        <v>2</v>
      </c>
      <c r="BA8" s="43">
        <f t="shared" si="27"/>
        <v>1.2091898428053204E-2</v>
      </c>
      <c r="BB8" s="28"/>
      <c r="BC8" s="9">
        <f t="shared" si="28"/>
        <v>10</v>
      </c>
      <c r="BD8" s="27">
        <f t="shared" si="29"/>
        <v>1.195428680724908E-2</v>
      </c>
      <c r="BE8" s="29">
        <v>0</v>
      </c>
      <c r="BF8" s="43">
        <f t="shared" si="30"/>
        <v>0</v>
      </c>
      <c r="BG8" s="29">
        <v>10</v>
      </c>
      <c r="BH8" s="43">
        <f t="shared" si="31"/>
        <v>2.6328953950659543E-2</v>
      </c>
      <c r="BI8" s="29">
        <v>0</v>
      </c>
      <c r="BJ8" s="43">
        <f t="shared" si="32"/>
        <v>0</v>
      </c>
      <c r="BK8" s="28"/>
      <c r="BL8" s="9">
        <f t="shared" si="33"/>
        <v>1</v>
      </c>
      <c r="BM8" s="27">
        <f t="shared" si="34"/>
        <v>7.2447493678956174E-4</v>
      </c>
      <c r="BN8" s="29">
        <v>0</v>
      </c>
      <c r="BO8" s="43">
        <f t="shared" si="35"/>
        <v>0</v>
      </c>
      <c r="BP8" s="29">
        <v>0</v>
      </c>
      <c r="BQ8" s="43">
        <f t="shared" si="36"/>
        <v>0</v>
      </c>
      <c r="BR8" s="29">
        <v>0</v>
      </c>
      <c r="BS8" s="43">
        <f t="shared" si="37"/>
        <v>0</v>
      </c>
      <c r="BT8" s="29">
        <v>0</v>
      </c>
      <c r="BU8" s="43">
        <f t="shared" si="38"/>
        <v>0</v>
      </c>
      <c r="BV8" s="29">
        <v>0</v>
      </c>
      <c r="BW8" s="43">
        <f t="shared" si="39"/>
        <v>0</v>
      </c>
      <c r="BX8" s="29">
        <v>0</v>
      </c>
      <c r="BY8" s="43">
        <f t="shared" si="40"/>
        <v>0</v>
      </c>
      <c r="BZ8" s="29">
        <v>0</v>
      </c>
      <c r="CA8" s="43">
        <f t="shared" si="41"/>
        <v>0</v>
      </c>
      <c r="CB8" s="29">
        <v>1</v>
      </c>
      <c r="CC8" s="43">
        <f t="shared" si="42"/>
        <v>8.0482897384305842E-3</v>
      </c>
      <c r="CD8" s="29">
        <v>0</v>
      </c>
      <c r="CE8" s="43">
        <f t="shared" si="43"/>
        <v>0</v>
      </c>
      <c r="CF8" s="29">
        <v>0</v>
      </c>
      <c r="CG8" s="43">
        <f t="shared" si="44"/>
        <v>0</v>
      </c>
      <c r="CH8" s="29">
        <v>0</v>
      </c>
      <c r="CI8" s="43">
        <f t="shared" si="45"/>
        <v>0</v>
      </c>
    </row>
    <row r="9" spans="1:87" x14ac:dyDescent="0.25">
      <c r="A9" s="25" t="s">
        <v>45</v>
      </c>
      <c r="B9" s="26">
        <v>11093</v>
      </c>
      <c r="C9" s="27">
        <f t="shared" si="0"/>
        <v>0.98749804156162313</v>
      </c>
      <c r="D9" s="30"/>
      <c r="E9" s="9">
        <f t="shared" si="1"/>
        <v>34</v>
      </c>
      <c r="F9" s="27">
        <f t="shared" si="2"/>
        <v>3.1959993608001273E-2</v>
      </c>
      <c r="G9" s="29">
        <v>0</v>
      </c>
      <c r="H9" s="43">
        <f t="shared" si="3"/>
        <v>0</v>
      </c>
      <c r="I9" s="29">
        <v>0</v>
      </c>
      <c r="J9" s="43">
        <f t="shared" si="4"/>
        <v>0</v>
      </c>
      <c r="K9" s="29">
        <v>34</v>
      </c>
      <c r="L9" s="43">
        <f t="shared" si="5"/>
        <v>0.10245592888353172</v>
      </c>
      <c r="M9" s="29">
        <v>0</v>
      </c>
      <c r="N9" s="43">
        <f t="shared" si="6"/>
        <v>0</v>
      </c>
      <c r="O9" s="29">
        <v>0</v>
      </c>
      <c r="P9" s="43">
        <f t="shared" si="7"/>
        <v>0</v>
      </c>
      <c r="Q9" s="30"/>
      <c r="R9" s="9">
        <f t="shared" si="8"/>
        <v>1949</v>
      </c>
      <c r="S9" s="27">
        <f t="shared" si="9"/>
        <v>1.3822008836440742</v>
      </c>
      <c r="T9" s="29">
        <v>6</v>
      </c>
      <c r="U9" s="43">
        <f t="shared" si="10"/>
        <v>1.6779931202282071E-2</v>
      </c>
      <c r="V9" s="29">
        <v>3</v>
      </c>
      <c r="W9" s="43">
        <f t="shared" si="11"/>
        <v>4.7766136993280901E-3</v>
      </c>
      <c r="X9" s="29">
        <v>1940</v>
      </c>
      <c r="Y9" s="43">
        <f t="shared" si="12"/>
        <v>4.5707284893035531</v>
      </c>
      <c r="Z9" s="30"/>
      <c r="AA9" s="9">
        <f t="shared" si="13"/>
        <v>8702</v>
      </c>
      <c r="AB9" s="27">
        <f t="shared" si="14"/>
        <v>1.8465860863069978</v>
      </c>
      <c r="AC9" s="29">
        <v>193</v>
      </c>
      <c r="AD9" s="43">
        <f t="shared" si="15"/>
        <v>0.22452564594748659</v>
      </c>
      <c r="AE9" s="29">
        <v>76</v>
      </c>
      <c r="AF9" s="43">
        <f t="shared" si="16"/>
        <v>0.13319546434392471</v>
      </c>
      <c r="AG9" s="29">
        <v>0</v>
      </c>
      <c r="AH9" s="43">
        <f t="shared" si="17"/>
        <v>0</v>
      </c>
      <c r="AI9" s="29">
        <v>7219</v>
      </c>
      <c r="AJ9" s="43">
        <f t="shared" si="18"/>
        <v>2.4101574498203817</v>
      </c>
      <c r="AK9" s="29">
        <v>1214</v>
      </c>
      <c r="AL9" s="43">
        <f t="shared" si="19"/>
        <v>6.6997792494481239</v>
      </c>
      <c r="AM9" s="30"/>
      <c r="AN9" s="9">
        <f t="shared" si="20"/>
        <v>89</v>
      </c>
      <c r="AO9" s="27">
        <f t="shared" si="21"/>
        <v>4.663177143096664E-2</v>
      </c>
      <c r="AP9" s="29">
        <v>14</v>
      </c>
      <c r="AQ9" s="43">
        <f t="shared" si="22"/>
        <v>2.4228579339944274E-2</v>
      </c>
      <c r="AR9" s="29">
        <v>69</v>
      </c>
      <c r="AS9" s="43">
        <f t="shared" si="23"/>
        <v>6.7071036976554296E-2</v>
      </c>
      <c r="AT9" s="29">
        <v>0</v>
      </c>
      <c r="AU9" s="43">
        <f t="shared" si="24"/>
        <v>0</v>
      </c>
      <c r="AV9" s="29">
        <v>0</v>
      </c>
      <c r="AW9" s="43">
        <f t="shared" si="25"/>
        <v>0</v>
      </c>
      <c r="AX9" s="29">
        <v>0</v>
      </c>
      <c r="AY9" s="43">
        <f t="shared" si="26"/>
        <v>0</v>
      </c>
      <c r="AZ9" s="29">
        <v>6</v>
      </c>
      <c r="BA9" s="43">
        <f t="shared" si="27"/>
        <v>3.6275695284159616E-2</v>
      </c>
      <c r="BB9" s="30"/>
      <c r="BC9" s="9">
        <f t="shared" si="28"/>
        <v>157</v>
      </c>
      <c r="BD9" s="27">
        <f t="shared" si="29"/>
        <v>0.18768230287381055</v>
      </c>
      <c r="BE9" s="29">
        <v>82</v>
      </c>
      <c r="BF9" s="43">
        <f t="shared" si="30"/>
        <v>0.33416194628957985</v>
      </c>
      <c r="BG9" s="29">
        <v>69</v>
      </c>
      <c r="BH9" s="43">
        <f t="shared" si="31"/>
        <v>0.18166978225955083</v>
      </c>
      <c r="BI9" s="29">
        <v>6</v>
      </c>
      <c r="BJ9" s="43">
        <f t="shared" si="32"/>
        <v>2.8392958546280524E-2</v>
      </c>
      <c r="BK9" s="30"/>
      <c r="BL9" s="9">
        <f t="shared" si="33"/>
        <v>186</v>
      </c>
      <c r="BM9" s="27">
        <f t="shared" si="34"/>
        <v>0.13475233824285848</v>
      </c>
      <c r="BN9" s="29">
        <v>0</v>
      </c>
      <c r="BO9" s="43">
        <f t="shared" si="35"/>
        <v>0</v>
      </c>
      <c r="BP9" s="29">
        <v>0</v>
      </c>
      <c r="BQ9" s="43">
        <f t="shared" si="36"/>
        <v>0</v>
      </c>
      <c r="BR9" s="29">
        <v>0</v>
      </c>
      <c r="BS9" s="43">
        <f t="shared" si="37"/>
        <v>0</v>
      </c>
      <c r="BT9" s="29">
        <v>0</v>
      </c>
      <c r="BU9" s="43">
        <f t="shared" si="38"/>
        <v>0</v>
      </c>
      <c r="BV9" s="29">
        <v>0</v>
      </c>
      <c r="BW9" s="43">
        <f t="shared" si="39"/>
        <v>0</v>
      </c>
      <c r="BX9" s="29">
        <v>2</v>
      </c>
      <c r="BY9" s="43">
        <f t="shared" si="40"/>
        <v>1.7362618282837052E-2</v>
      </c>
      <c r="BZ9" s="29">
        <v>0</v>
      </c>
      <c r="CA9" s="43">
        <f t="shared" si="41"/>
        <v>0</v>
      </c>
      <c r="CB9" s="29">
        <v>183</v>
      </c>
      <c r="CC9" s="43">
        <f t="shared" si="42"/>
        <v>1.4728370221327967</v>
      </c>
      <c r="CD9" s="29">
        <v>1</v>
      </c>
      <c r="CE9" s="43">
        <f t="shared" si="43"/>
        <v>3.2468586642423456E-3</v>
      </c>
      <c r="CF9" s="29">
        <v>0</v>
      </c>
      <c r="CG9" s="43">
        <f t="shared" si="44"/>
        <v>0</v>
      </c>
      <c r="CH9" s="29">
        <v>0</v>
      </c>
      <c r="CI9" s="43">
        <f t="shared" si="45"/>
        <v>0</v>
      </c>
    </row>
    <row r="10" spans="1:87" x14ac:dyDescent="0.25">
      <c r="A10" s="25" t="s">
        <v>46</v>
      </c>
      <c r="B10" s="26">
        <v>20510</v>
      </c>
      <c r="C10" s="27">
        <f t="shared" si="0"/>
        <v>1.8257986867780482</v>
      </c>
      <c r="D10" s="28"/>
      <c r="E10" s="9">
        <f t="shared" si="1"/>
        <v>5554</v>
      </c>
      <c r="F10" s="27">
        <f t="shared" si="2"/>
        <v>5.2207589558482086</v>
      </c>
      <c r="G10" s="29">
        <v>1240</v>
      </c>
      <c r="H10" s="43">
        <f t="shared" si="3"/>
        <v>4.5822401241639259</v>
      </c>
      <c r="I10" s="29">
        <v>644</v>
      </c>
      <c r="J10" s="43">
        <f t="shared" si="4"/>
        <v>4.0912267327361667</v>
      </c>
      <c r="K10" s="29">
        <v>1773</v>
      </c>
      <c r="L10" s="43">
        <f t="shared" si="5"/>
        <v>5.3427753503088748</v>
      </c>
      <c r="M10" s="29">
        <v>1438</v>
      </c>
      <c r="N10" s="43">
        <f t="shared" si="6"/>
        <v>5.6676651426769666</v>
      </c>
      <c r="O10" s="29">
        <v>459</v>
      </c>
      <c r="P10" s="43">
        <f t="shared" si="7"/>
        <v>9.1361464968152859</v>
      </c>
      <c r="Q10" s="28"/>
      <c r="R10" s="9">
        <f t="shared" si="8"/>
        <v>2120</v>
      </c>
      <c r="S10" s="27">
        <f t="shared" si="9"/>
        <v>1.5034714588637443</v>
      </c>
      <c r="T10" s="29">
        <v>504</v>
      </c>
      <c r="U10" s="43">
        <f t="shared" si="10"/>
        <v>1.409514220991694</v>
      </c>
      <c r="V10" s="29">
        <v>516</v>
      </c>
      <c r="W10" s="43">
        <f t="shared" si="11"/>
        <v>0.82157755628443141</v>
      </c>
      <c r="X10" s="29">
        <v>1100</v>
      </c>
      <c r="Y10" s="43">
        <f t="shared" si="12"/>
        <v>2.5916501743473752</v>
      </c>
      <c r="Z10" s="28"/>
      <c r="AA10" s="9">
        <f t="shared" si="13"/>
        <v>3670</v>
      </c>
      <c r="AB10" s="27">
        <f t="shared" si="14"/>
        <v>0.77878314602926701</v>
      </c>
      <c r="AC10" s="29">
        <v>724</v>
      </c>
      <c r="AD10" s="43">
        <f t="shared" si="15"/>
        <v>0.84226200863202227</v>
      </c>
      <c r="AE10" s="29">
        <v>757</v>
      </c>
      <c r="AF10" s="43">
        <f t="shared" si="16"/>
        <v>1.3266969277414604</v>
      </c>
      <c r="AG10" s="29">
        <v>48</v>
      </c>
      <c r="AH10" s="43">
        <f t="shared" si="17"/>
        <v>0.45342905724541849</v>
      </c>
      <c r="AI10" s="29">
        <v>1906</v>
      </c>
      <c r="AJ10" s="43">
        <f t="shared" si="18"/>
        <v>0.63634299755612245</v>
      </c>
      <c r="AK10" s="29">
        <v>235</v>
      </c>
      <c r="AL10" s="43">
        <f t="shared" si="19"/>
        <v>1.2969094922737308</v>
      </c>
      <c r="AM10" s="28"/>
      <c r="AN10" s="9">
        <f t="shared" si="20"/>
        <v>4157</v>
      </c>
      <c r="AO10" s="27">
        <f t="shared" si="21"/>
        <v>2.1780704925677337</v>
      </c>
      <c r="AP10" s="29">
        <v>835</v>
      </c>
      <c r="AQ10" s="43">
        <f t="shared" si="22"/>
        <v>1.4450616963466765</v>
      </c>
      <c r="AR10" s="29">
        <v>2520</v>
      </c>
      <c r="AS10" s="43">
        <f t="shared" si="23"/>
        <v>2.4495509156654616</v>
      </c>
      <c r="AT10" s="29">
        <v>108</v>
      </c>
      <c r="AU10" s="43">
        <f t="shared" si="24"/>
        <v>0.98271155595996362</v>
      </c>
      <c r="AV10" s="29">
        <v>13</v>
      </c>
      <c r="AW10" s="43">
        <f t="shared" si="25"/>
        <v>0.90277777777777768</v>
      </c>
      <c r="AX10" s="29">
        <v>25</v>
      </c>
      <c r="AY10" s="43">
        <f t="shared" si="26"/>
        <v>2.0358306188925082</v>
      </c>
      <c r="AZ10" s="29">
        <v>656</v>
      </c>
      <c r="BA10" s="43">
        <f t="shared" si="27"/>
        <v>3.9661426844014511</v>
      </c>
      <c r="BB10" s="28"/>
      <c r="BC10" s="9">
        <f t="shared" si="28"/>
        <v>2623</v>
      </c>
      <c r="BD10" s="27">
        <f t="shared" si="29"/>
        <v>3.1356094295414332</v>
      </c>
      <c r="BE10" s="29">
        <v>1001</v>
      </c>
      <c r="BF10" s="43">
        <f t="shared" si="30"/>
        <v>4.079220832144749</v>
      </c>
      <c r="BG10" s="29">
        <v>1259</v>
      </c>
      <c r="BH10" s="43">
        <f t="shared" si="31"/>
        <v>3.3148153023880362</v>
      </c>
      <c r="BI10" s="29">
        <v>363</v>
      </c>
      <c r="BJ10" s="43">
        <f t="shared" si="32"/>
        <v>1.7177739920499715</v>
      </c>
      <c r="BK10" s="28"/>
      <c r="BL10" s="9">
        <f t="shared" si="33"/>
        <v>3383</v>
      </c>
      <c r="BM10" s="27">
        <f t="shared" si="34"/>
        <v>2.4508987111590876</v>
      </c>
      <c r="BN10" s="29">
        <v>770</v>
      </c>
      <c r="BO10" s="43">
        <f t="shared" si="35"/>
        <v>3.0027687868034163</v>
      </c>
      <c r="BP10" s="29">
        <v>146</v>
      </c>
      <c r="BQ10" s="43">
        <f t="shared" si="36"/>
        <v>4.4229021508633748</v>
      </c>
      <c r="BR10" s="29">
        <v>160</v>
      </c>
      <c r="BS10" s="43">
        <f t="shared" si="37"/>
        <v>1.5923566878980893</v>
      </c>
      <c r="BT10" s="29">
        <v>269</v>
      </c>
      <c r="BU10" s="43">
        <f t="shared" si="38"/>
        <v>5.6205599665691599</v>
      </c>
      <c r="BV10" s="29">
        <v>99</v>
      </c>
      <c r="BW10" s="43">
        <f t="shared" si="39"/>
        <v>3.2956058588548602</v>
      </c>
      <c r="BX10" s="29">
        <v>272</v>
      </c>
      <c r="BY10" s="43">
        <f t="shared" si="40"/>
        <v>2.3613160864658389</v>
      </c>
      <c r="BZ10" s="29">
        <v>786</v>
      </c>
      <c r="CA10" s="43">
        <f t="shared" si="41"/>
        <v>2.5538551515742274</v>
      </c>
      <c r="CB10" s="29">
        <v>393</v>
      </c>
      <c r="CC10" s="43">
        <f t="shared" si="42"/>
        <v>3.1629778672032192</v>
      </c>
      <c r="CD10" s="29">
        <v>467</v>
      </c>
      <c r="CE10" s="43">
        <f t="shared" si="43"/>
        <v>1.5162829962011755</v>
      </c>
      <c r="CF10" s="29">
        <v>20</v>
      </c>
      <c r="CG10" s="43">
        <f t="shared" si="44"/>
        <v>0.44603033006244425</v>
      </c>
      <c r="CH10" s="29">
        <v>1</v>
      </c>
      <c r="CI10" s="43">
        <f t="shared" si="45"/>
        <v>8.0321285140562249E-2</v>
      </c>
    </row>
    <row r="11" spans="1:87" s="53" customFormat="1" x14ac:dyDescent="0.25">
      <c r="A11" s="46" t="s">
        <v>47</v>
      </c>
      <c r="B11" s="47">
        <v>95746</v>
      </c>
      <c r="C11" s="48">
        <f t="shared" si="0"/>
        <v>8.5233018558874214</v>
      </c>
      <c r="D11" s="49"/>
      <c r="E11" s="50">
        <f t="shared" si="1"/>
        <v>19058</v>
      </c>
      <c r="F11" s="48">
        <f t="shared" si="2"/>
        <v>17.914516417096713</v>
      </c>
      <c r="G11" s="51">
        <v>5067</v>
      </c>
      <c r="H11" s="52">
        <f t="shared" si="3"/>
        <v>18.724363475111787</v>
      </c>
      <c r="I11" s="51">
        <v>2537</v>
      </c>
      <c r="J11" s="52">
        <f t="shared" si="4"/>
        <v>16.11714630582555</v>
      </c>
      <c r="K11" s="51">
        <v>5865</v>
      </c>
      <c r="L11" s="52">
        <f t="shared" si="5"/>
        <v>17.673647732409218</v>
      </c>
      <c r="M11" s="51">
        <v>4088</v>
      </c>
      <c r="N11" s="52">
        <f t="shared" si="6"/>
        <v>16.112249724105311</v>
      </c>
      <c r="O11" s="51">
        <v>1501</v>
      </c>
      <c r="P11" s="52">
        <f t="shared" si="7"/>
        <v>29.876592356687897</v>
      </c>
      <c r="Q11" s="49"/>
      <c r="R11" s="50">
        <f t="shared" si="8"/>
        <v>8360</v>
      </c>
      <c r="S11" s="48">
        <f t="shared" si="9"/>
        <v>5.928783677406086</v>
      </c>
      <c r="T11" s="51">
        <v>3315</v>
      </c>
      <c r="U11" s="52">
        <f t="shared" si="10"/>
        <v>9.2709119892608438</v>
      </c>
      <c r="V11" s="51">
        <v>2211</v>
      </c>
      <c r="W11" s="52">
        <f t="shared" si="11"/>
        <v>3.5203642964048023</v>
      </c>
      <c r="X11" s="51">
        <v>2834</v>
      </c>
      <c r="Y11" s="52">
        <f t="shared" si="12"/>
        <v>6.677033267364056</v>
      </c>
      <c r="Z11" s="49"/>
      <c r="AA11" s="50">
        <f t="shared" si="13"/>
        <v>9683</v>
      </c>
      <c r="AB11" s="48">
        <f t="shared" si="14"/>
        <v>2.0547567310630495</v>
      </c>
      <c r="AC11" s="51">
        <v>2830</v>
      </c>
      <c r="AD11" s="52">
        <f t="shared" si="15"/>
        <v>3.2922672436859433</v>
      </c>
      <c r="AE11" s="51">
        <v>1852</v>
      </c>
      <c r="AF11" s="52">
        <f t="shared" si="16"/>
        <v>3.2457631574335335</v>
      </c>
      <c r="AG11" s="51">
        <v>149</v>
      </c>
      <c r="AH11" s="52">
        <f t="shared" si="17"/>
        <v>1.4075193651993199</v>
      </c>
      <c r="AI11" s="51">
        <v>4751</v>
      </c>
      <c r="AJ11" s="52">
        <f t="shared" si="18"/>
        <v>1.5861834110121393</v>
      </c>
      <c r="AK11" s="51">
        <v>101</v>
      </c>
      <c r="AL11" s="52">
        <f t="shared" si="19"/>
        <v>0.55739514348785868</v>
      </c>
      <c r="AM11" s="49"/>
      <c r="AN11" s="50">
        <f t="shared" si="20"/>
        <v>29415</v>
      </c>
      <c r="AO11" s="48">
        <f t="shared" si="21"/>
        <v>15.41206243417847</v>
      </c>
      <c r="AP11" s="51">
        <v>3688</v>
      </c>
      <c r="AQ11" s="52">
        <f t="shared" si="22"/>
        <v>6.3825000432653196</v>
      </c>
      <c r="AR11" s="51">
        <v>23002</v>
      </c>
      <c r="AS11" s="52">
        <f t="shared" si="23"/>
        <v>22.358956413546405</v>
      </c>
      <c r="AT11" s="51">
        <v>90</v>
      </c>
      <c r="AU11" s="52">
        <f t="shared" si="24"/>
        <v>0.81892629663330307</v>
      </c>
      <c r="AV11" s="51">
        <v>29</v>
      </c>
      <c r="AW11" s="52">
        <f t="shared" si="25"/>
        <v>2.0138888888888888</v>
      </c>
      <c r="AX11" s="51">
        <v>26</v>
      </c>
      <c r="AY11" s="52">
        <f t="shared" si="26"/>
        <v>2.1172638436482085</v>
      </c>
      <c r="AZ11" s="51">
        <v>2580</v>
      </c>
      <c r="BA11" s="52">
        <f t="shared" si="27"/>
        <v>15.598548972188633</v>
      </c>
      <c r="BB11" s="49"/>
      <c r="BC11" s="50">
        <f t="shared" si="28"/>
        <v>7113</v>
      </c>
      <c r="BD11" s="48">
        <f t="shared" si="29"/>
        <v>8.5030842059962701</v>
      </c>
      <c r="BE11" s="51">
        <v>3747</v>
      </c>
      <c r="BF11" s="52">
        <f t="shared" si="30"/>
        <v>15.269570887159217</v>
      </c>
      <c r="BG11" s="51">
        <v>3177</v>
      </c>
      <c r="BH11" s="52">
        <f t="shared" si="31"/>
        <v>8.3647086701245357</v>
      </c>
      <c r="BI11" s="51">
        <v>189</v>
      </c>
      <c r="BJ11" s="52">
        <f t="shared" si="32"/>
        <v>0.89437819420783649</v>
      </c>
      <c r="BK11" s="49"/>
      <c r="BL11" s="50">
        <f t="shared" si="33"/>
        <v>22986</v>
      </c>
      <c r="BM11" s="48">
        <f t="shared" si="34"/>
        <v>16.652780897044867</v>
      </c>
      <c r="BN11" s="51">
        <v>5097</v>
      </c>
      <c r="BO11" s="52">
        <f t="shared" si="35"/>
        <v>19.876769488749364</v>
      </c>
      <c r="BP11" s="51">
        <v>20</v>
      </c>
      <c r="BQ11" s="52">
        <f t="shared" si="36"/>
        <v>0.60587700696758562</v>
      </c>
      <c r="BR11" s="51">
        <v>191</v>
      </c>
      <c r="BS11" s="52">
        <f t="shared" si="37"/>
        <v>1.9008757961783438</v>
      </c>
      <c r="BT11" s="51">
        <v>2025</v>
      </c>
      <c r="BU11" s="52">
        <f t="shared" si="38"/>
        <v>42.310906811533641</v>
      </c>
      <c r="BV11" s="51">
        <v>25</v>
      </c>
      <c r="BW11" s="52">
        <f t="shared" si="39"/>
        <v>0.83222370173102533</v>
      </c>
      <c r="BX11" s="51">
        <v>706</v>
      </c>
      <c r="BY11" s="52">
        <f t="shared" si="40"/>
        <v>6.1290042538414795</v>
      </c>
      <c r="BZ11" s="51">
        <v>6882</v>
      </c>
      <c r="CA11" s="52">
        <f t="shared" si="41"/>
        <v>22.360853884394192</v>
      </c>
      <c r="CB11" s="51">
        <v>2146</v>
      </c>
      <c r="CC11" s="52">
        <f t="shared" si="42"/>
        <v>17.271629778672033</v>
      </c>
      <c r="CD11" s="51">
        <v>5355</v>
      </c>
      <c r="CE11" s="52">
        <f t="shared" si="43"/>
        <v>17.386928147017759</v>
      </c>
      <c r="CF11" s="51">
        <v>478</v>
      </c>
      <c r="CG11" s="52">
        <f t="shared" si="44"/>
        <v>10.660124888492417</v>
      </c>
      <c r="CH11" s="51">
        <v>61</v>
      </c>
      <c r="CI11" s="52">
        <f t="shared" si="45"/>
        <v>4.8995983935742968</v>
      </c>
    </row>
    <row r="12" spans="1:87" x14ac:dyDescent="0.25">
      <c r="A12" s="31" t="s">
        <v>48</v>
      </c>
      <c r="B12" s="26">
        <v>17846</v>
      </c>
      <c r="C12" s="27">
        <f t="shared" si="0"/>
        <v>1.5886496033272086</v>
      </c>
      <c r="D12" s="30"/>
      <c r="E12" s="9">
        <f t="shared" si="1"/>
        <v>4210</v>
      </c>
      <c r="F12" s="27">
        <f t="shared" si="2"/>
        <v>3.9573992085201586</v>
      </c>
      <c r="G12" s="29">
        <v>1567</v>
      </c>
      <c r="H12" s="43">
        <f t="shared" si="3"/>
        <v>5.7906211891652193</v>
      </c>
      <c r="I12" s="29">
        <v>518</v>
      </c>
      <c r="J12" s="43">
        <f t="shared" si="4"/>
        <v>3.2907693285051778</v>
      </c>
      <c r="K12" s="29">
        <v>566</v>
      </c>
      <c r="L12" s="43">
        <f t="shared" si="5"/>
        <v>1.7055898749434986</v>
      </c>
      <c r="M12" s="29">
        <v>1559</v>
      </c>
      <c r="N12" s="43">
        <f t="shared" si="6"/>
        <v>6.1445688160176575</v>
      </c>
      <c r="O12" s="29">
        <v>0</v>
      </c>
      <c r="P12" s="43">
        <f t="shared" si="7"/>
        <v>0</v>
      </c>
      <c r="Q12" s="30"/>
      <c r="R12" s="9">
        <f t="shared" si="8"/>
        <v>2795</v>
      </c>
      <c r="S12" s="27">
        <f t="shared" si="9"/>
        <v>1.9821710978887574</v>
      </c>
      <c r="T12" s="29">
        <v>1209</v>
      </c>
      <c r="U12" s="43">
        <f t="shared" si="10"/>
        <v>3.3811561372598371</v>
      </c>
      <c r="V12" s="29">
        <v>551</v>
      </c>
      <c r="W12" s="43">
        <f t="shared" si="11"/>
        <v>0.87730471610992578</v>
      </c>
      <c r="X12" s="29">
        <v>1035</v>
      </c>
      <c r="Y12" s="43">
        <f t="shared" si="12"/>
        <v>2.4385072094995759</v>
      </c>
      <c r="Z12" s="30"/>
      <c r="AA12" s="9">
        <f t="shared" si="13"/>
        <v>2198</v>
      </c>
      <c r="AB12" s="27">
        <f t="shared" si="14"/>
        <v>0.46642107764913593</v>
      </c>
      <c r="AC12" s="29">
        <v>832</v>
      </c>
      <c r="AD12" s="43">
        <f t="shared" si="15"/>
        <v>0.96790330273735148</v>
      </c>
      <c r="AE12" s="29">
        <v>552</v>
      </c>
      <c r="AF12" s="43">
        <f t="shared" si="16"/>
        <v>0.96741968839271641</v>
      </c>
      <c r="AG12" s="29">
        <v>68</v>
      </c>
      <c r="AH12" s="43">
        <f t="shared" si="17"/>
        <v>0.64235783109767619</v>
      </c>
      <c r="AI12" s="29">
        <v>738</v>
      </c>
      <c r="AJ12" s="43">
        <f t="shared" si="18"/>
        <v>0.24639094029192984</v>
      </c>
      <c r="AK12" s="29">
        <v>8</v>
      </c>
      <c r="AL12" s="43">
        <f t="shared" si="19"/>
        <v>4.4150110375275942E-2</v>
      </c>
      <c r="AM12" s="30"/>
      <c r="AN12" s="9">
        <f t="shared" si="20"/>
        <v>5229</v>
      </c>
      <c r="AO12" s="27">
        <f t="shared" si="21"/>
        <v>2.739747559691287</v>
      </c>
      <c r="AP12" s="29">
        <v>548</v>
      </c>
      <c r="AQ12" s="43">
        <f t="shared" si="22"/>
        <v>0.94837581987781872</v>
      </c>
      <c r="AR12" s="29">
        <v>3676</v>
      </c>
      <c r="AS12" s="43">
        <f t="shared" si="23"/>
        <v>3.5732337960262837</v>
      </c>
      <c r="AT12" s="29">
        <v>41</v>
      </c>
      <c r="AU12" s="43">
        <f t="shared" si="24"/>
        <v>0.37306642402183804</v>
      </c>
      <c r="AV12" s="29">
        <v>0</v>
      </c>
      <c r="AW12" s="43">
        <f t="shared" si="25"/>
        <v>0</v>
      </c>
      <c r="AX12" s="29">
        <v>23</v>
      </c>
      <c r="AY12" s="43">
        <f t="shared" si="26"/>
        <v>1.8729641693811077</v>
      </c>
      <c r="AZ12" s="29">
        <v>941</v>
      </c>
      <c r="BA12" s="43">
        <f t="shared" si="27"/>
        <v>5.6892382103990329</v>
      </c>
      <c r="BB12" s="30"/>
      <c r="BC12" s="9">
        <f t="shared" si="28"/>
        <v>721</v>
      </c>
      <c r="BD12" s="27">
        <f t="shared" si="29"/>
        <v>0.86190407880265862</v>
      </c>
      <c r="BE12" s="29">
        <v>348</v>
      </c>
      <c r="BF12" s="43">
        <f t="shared" si="30"/>
        <v>1.4181506988874852</v>
      </c>
      <c r="BG12" s="29">
        <v>325</v>
      </c>
      <c r="BH12" s="43">
        <f t="shared" si="31"/>
        <v>0.85569100339643511</v>
      </c>
      <c r="BI12" s="29">
        <v>48</v>
      </c>
      <c r="BJ12" s="43">
        <f t="shared" si="32"/>
        <v>0.22714366837024419</v>
      </c>
      <c r="BK12" s="30"/>
      <c r="BL12" s="9">
        <f t="shared" si="33"/>
        <v>2452</v>
      </c>
      <c r="BM12" s="27">
        <f t="shared" si="34"/>
        <v>1.7764125450080055</v>
      </c>
      <c r="BN12" s="29">
        <v>730</v>
      </c>
      <c r="BO12" s="43">
        <f t="shared" si="35"/>
        <v>2.8467807978785635</v>
      </c>
      <c r="BP12" s="29">
        <v>7</v>
      </c>
      <c r="BQ12" s="43">
        <f t="shared" si="36"/>
        <v>0.21205695243865494</v>
      </c>
      <c r="BR12" s="29">
        <v>0</v>
      </c>
      <c r="BS12" s="43">
        <f t="shared" si="37"/>
        <v>0</v>
      </c>
      <c r="BT12" s="29">
        <v>671</v>
      </c>
      <c r="BU12" s="43">
        <f t="shared" si="38"/>
        <v>14.020058503969912</v>
      </c>
      <c r="BV12" s="29">
        <v>11</v>
      </c>
      <c r="BW12" s="43">
        <f t="shared" si="39"/>
        <v>0.36617842876165113</v>
      </c>
      <c r="BX12" s="29">
        <v>460</v>
      </c>
      <c r="BY12" s="43">
        <f t="shared" si="40"/>
        <v>3.9934022050525222</v>
      </c>
      <c r="BZ12" s="29">
        <v>264</v>
      </c>
      <c r="CA12" s="43">
        <f t="shared" si="41"/>
        <v>0.85778340968905353</v>
      </c>
      <c r="CB12" s="29">
        <v>130</v>
      </c>
      <c r="CC12" s="43">
        <f t="shared" si="42"/>
        <v>1.0462776659959758</v>
      </c>
      <c r="CD12" s="29">
        <v>179</v>
      </c>
      <c r="CE12" s="43">
        <f t="shared" si="43"/>
        <v>0.58118770089937988</v>
      </c>
      <c r="CF12" s="29">
        <v>0</v>
      </c>
      <c r="CG12" s="43">
        <f t="shared" si="44"/>
        <v>0</v>
      </c>
      <c r="CH12" s="29">
        <v>0</v>
      </c>
      <c r="CI12" s="43">
        <f t="shared" si="45"/>
        <v>0</v>
      </c>
    </row>
    <row r="13" spans="1:87" x14ac:dyDescent="0.25">
      <c r="A13" s="31" t="s">
        <v>49</v>
      </c>
      <c r="B13" s="26">
        <v>2616</v>
      </c>
      <c r="C13" s="27">
        <f t="shared" si="0"/>
        <v>0.23287612699226598</v>
      </c>
      <c r="D13" s="28"/>
      <c r="E13" s="9">
        <f t="shared" si="1"/>
        <v>29</v>
      </c>
      <c r="F13" s="27">
        <f t="shared" si="2"/>
        <v>2.7259994548001092E-2</v>
      </c>
      <c r="G13" s="29">
        <v>0</v>
      </c>
      <c r="H13" s="43">
        <f t="shared" si="3"/>
        <v>0</v>
      </c>
      <c r="I13" s="29">
        <v>0</v>
      </c>
      <c r="J13" s="43">
        <f t="shared" si="4"/>
        <v>0</v>
      </c>
      <c r="K13" s="29">
        <v>2</v>
      </c>
      <c r="L13" s="43">
        <f t="shared" si="5"/>
        <v>6.0268193460901011E-3</v>
      </c>
      <c r="M13" s="29">
        <v>27</v>
      </c>
      <c r="N13" s="43">
        <f t="shared" si="6"/>
        <v>0.10641652215040201</v>
      </c>
      <c r="O13" s="29">
        <v>0</v>
      </c>
      <c r="P13" s="43">
        <f t="shared" si="7"/>
        <v>0</v>
      </c>
      <c r="Q13" s="28"/>
      <c r="R13" s="9">
        <f t="shared" si="8"/>
        <v>480</v>
      </c>
      <c r="S13" s="27">
        <f t="shared" si="9"/>
        <v>0.34040863219556478</v>
      </c>
      <c r="T13" s="29">
        <v>195</v>
      </c>
      <c r="U13" s="43">
        <f t="shared" si="10"/>
        <v>0.5453477640741673</v>
      </c>
      <c r="V13" s="29">
        <v>203</v>
      </c>
      <c r="W13" s="43">
        <f t="shared" si="11"/>
        <v>0.32321752698786738</v>
      </c>
      <c r="X13" s="29">
        <v>82</v>
      </c>
      <c r="Y13" s="43">
        <f t="shared" si="12"/>
        <v>0.19319574026953162</v>
      </c>
      <c r="Z13" s="28"/>
      <c r="AA13" s="9">
        <f t="shared" si="13"/>
        <v>391</v>
      </c>
      <c r="AB13" s="27">
        <f t="shared" si="14"/>
        <v>8.2971174413472321E-2</v>
      </c>
      <c r="AC13" s="29">
        <v>4</v>
      </c>
      <c r="AD13" s="43">
        <f t="shared" si="15"/>
        <v>4.653381263160344E-3</v>
      </c>
      <c r="AE13" s="29">
        <v>86</v>
      </c>
      <c r="AF13" s="43">
        <f t="shared" si="16"/>
        <v>0.15072118333654638</v>
      </c>
      <c r="AG13" s="29">
        <v>0</v>
      </c>
      <c r="AH13" s="43">
        <f t="shared" si="17"/>
        <v>0</v>
      </c>
      <c r="AI13" s="29">
        <v>299</v>
      </c>
      <c r="AJ13" s="43">
        <f t="shared" si="18"/>
        <v>9.9825055755131481E-2</v>
      </c>
      <c r="AK13" s="29">
        <v>2</v>
      </c>
      <c r="AL13" s="43">
        <f t="shared" si="19"/>
        <v>1.1037527593818985E-2</v>
      </c>
      <c r="AM13" s="28"/>
      <c r="AN13" s="9">
        <f t="shared" si="20"/>
        <v>302</v>
      </c>
      <c r="AO13" s="27">
        <f t="shared" si="21"/>
        <v>0.15823365137249354</v>
      </c>
      <c r="AP13" s="29">
        <v>2</v>
      </c>
      <c r="AQ13" s="43">
        <f t="shared" si="22"/>
        <v>3.4612256199920391E-3</v>
      </c>
      <c r="AR13" s="29">
        <v>300</v>
      </c>
      <c r="AS13" s="43">
        <f t="shared" si="23"/>
        <v>0.29161320424588827</v>
      </c>
      <c r="AT13" s="29">
        <v>0</v>
      </c>
      <c r="AU13" s="43">
        <f t="shared" si="24"/>
        <v>0</v>
      </c>
      <c r="AV13" s="29">
        <v>0</v>
      </c>
      <c r="AW13" s="43">
        <f t="shared" si="25"/>
        <v>0</v>
      </c>
      <c r="AX13" s="29">
        <v>0</v>
      </c>
      <c r="AY13" s="43">
        <f t="shared" si="26"/>
        <v>0</v>
      </c>
      <c r="AZ13" s="29">
        <v>0</v>
      </c>
      <c r="BA13" s="43">
        <f t="shared" si="27"/>
        <v>0</v>
      </c>
      <c r="BB13" s="28"/>
      <c r="BC13" s="9">
        <f t="shared" si="28"/>
        <v>956</v>
      </c>
      <c r="BD13" s="27">
        <f t="shared" si="29"/>
        <v>1.1428298187730119</v>
      </c>
      <c r="BE13" s="29">
        <v>481</v>
      </c>
      <c r="BF13" s="43">
        <f t="shared" si="30"/>
        <v>1.960145075186438</v>
      </c>
      <c r="BG13" s="29">
        <v>473</v>
      </c>
      <c r="BH13" s="43">
        <f t="shared" si="31"/>
        <v>1.2453595218661964</v>
      </c>
      <c r="BI13" s="29">
        <v>2</v>
      </c>
      <c r="BJ13" s="43">
        <f t="shared" si="32"/>
        <v>9.4643195154268406E-3</v>
      </c>
      <c r="BK13" s="28"/>
      <c r="BL13" s="9">
        <f t="shared" si="33"/>
        <v>450</v>
      </c>
      <c r="BM13" s="27">
        <f t="shared" si="34"/>
        <v>0.32601372155530278</v>
      </c>
      <c r="BN13" s="29">
        <v>303</v>
      </c>
      <c r="BO13" s="43">
        <f t="shared" si="35"/>
        <v>1.18160901610576</v>
      </c>
      <c r="BP13" s="29">
        <v>0</v>
      </c>
      <c r="BQ13" s="43">
        <f t="shared" si="36"/>
        <v>0</v>
      </c>
      <c r="BR13" s="29">
        <v>0</v>
      </c>
      <c r="BS13" s="43">
        <f t="shared" si="37"/>
        <v>0</v>
      </c>
      <c r="BT13" s="29">
        <v>0</v>
      </c>
      <c r="BU13" s="43">
        <f t="shared" si="38"/>
        <v>0</v>
      </c>
      <c r="BV13" s="29">
        <v>0</v>
      </c>
      <c r="BW13" s="43">
        <f t="shared" si="39"/>
        <v>0</v>
      </c>
      <c r="BX13" s="29">
        <v>0</v>
      </c>
      <c r="BY13" s="43">
        <f t="shared" si="40"/>
        <v>0</v>
      </c>
      <c r="BZ13" s="29">
        <v>2</v>
      </c>
      <c r="CA13" s="43">
        <f t="shared" si="41"/>
        <v>6.4983591643110114E-3</v>
      </c>
      <c r="CB13" s="29">
        <v>0</v>
      </c>
      <c r="CC13" s="43">
        <f t="shared" si="42"/>
        <v>0</v>
      </c>
      <c r="CD13" s="29">
        <v>145</v>
      </c>
      <c r="CE13" s="43">
        <f t="shared" si="43"/>
        <v>0.47079450631514008</v>
      </c>
      <c r="CF13" s="29">
        <v>0</v>
      </c>
      <c r="CG13" s="43">
        <f t="shared" si="44"/>
        <v>0</v>
      </c>
      <c r="CH13" s="29">
        <v>0</v>
      </c>
      <c r="CI13" s="43">
        <f t="shared" si="45"/>
        <v>0</v>
      </c>
    </row>
    <row r="14" spans="1:87" x14ac:dyDescent="0.25">
      <c r="A14" s="31" t="s">
        <v>50</v>
      </c>
      <c r="B14" s="32">
        <v>711</v>
      </c>
      <c r="C14" s="27">
        <f t="shared" si="0"/>
        <v>6.3293167542622736E-2</v>
      </c>
      <c r="E14" s="9">
        <f t="shared" si="1"/>
        <v>39</v>
      </c>
      <c r="F14" s="27">
        <f t="shared" si="2"/>
        <v>3.6659992668001469E-2</v>
      </c>
      <c r="G14" s="33">
        <v>38</v>
      </c>
      <c r="H14" s="43">
        <f t="shared" si="3"/>
        <v>0.14042348767599128</v>
      </c>
      <c r="I14" s="33">
        <v>0</v>
      </c>
      <c r="J14" s="43">
        <f t="shared" si="4"/>
        <v>0</v>
      </c>
      <c r="K14" s="33">
        <v>0</v>
      </c>
      <c r="L14" s="43">
        <f t="shared" si="5"/>
        <v>0</v>
      </c>
      <c r="M14" s="33">
        <v>1</v>
      </c>
      <c r="N14" s="43">
        <f t="shared" si="6"/>
        <v>3.9413526722371119E-3</v>
      </c>
      <c r="O14" s="33">
        <v>0</v>
      </c>
      <c r="P14" s="43">
        <f t="shared" si="7"/>
        <v>0</v>
      </c>
      <c r="R14" s="9">
        <f t="shared" si="8"/>
        <v>42</v>
      </c>
      <c r="S14" s="27">
        <f t="shared" si="9"/>
        <v>2.9785755317111917E-2</v>
      </c>
      <c r="T14" s="33">
        <v>0</v>
      </c>
      <c r="U14" s="43">
        <f t="shared" si="10"/>
        <v>0</v>
      </c>
      <c r="V14" s="33">
        <v>0</v>
      </c>
      <c r="W14" s="43">
        <f t="shared" si="11"/>
        <v>0</v>
      </c>
      <c r="X14" s="33">
        <v>42</v>
      </c>
      <c r="Y14" s="43">
        <f t="shared" si="12"/>
        <v>9.8953915747808874E-2</v>
      </c>
      <c r="AA14" s="9">
        <f t="shared" si="13"/>
        <v>2</v>
      </c>
      <c r="AB14" s="27">
        <f t="shared" si="14"/>
        <v>4.2440498421213456E-4</v>
      </c>
      <c r="AC14" s="33">
        <v>0</v>
      </c>
      <c r="AD14" s="43">
        <f t="shared" si="15"/>
        <v>0</v>
      </c>
      <c r="AE14" s="33">
        <v>0</v>
      </c>
      <c r="AF14" s="43">
        <f t="shared" si="16"/>
        <v>0</v>
      </c>
      <c r="AG14" s="33">
        <v>0</v>
      </c>
      <c r="AH14" s="43">
        <f t="shared" si="17"/>
        <v>0</v>
      </c>
      <c r="AI14" s="33">
        <v>0</v>
      </c>
      <c r="AJ14" s="43">
        <f t="shared" si="18"/>
        <v>0</v>
      </c>
      <c r="AK14" s="33">
        <v>2</v>
      </c>
      <c r="AL14" s="43">
        <f t="shared" si="19"/>
        <v>1.1037527593818985E-2</v>
      </c>
      <c r="AN14" s="9">
        <f t="shared" si="20"/>
        <v>342</v>
      </c>
      <c r="AO14" s="27">
        <f t="shared" si="21"/>
        <v>0.17919175089202913</v>
      </c>
      <c r="AP14" s="33">
        <v>180</v>
      </c>
      <c r="AQ14" s="43">
        <f t="shared" si="22"/>
        <v>0.31151030579928352</v>
      </c>
      <c r="AR14" s="33">
        <v>75</v>
      </c>
      <c r="AS14" s="43">
        <f t="shared" si="23"/>
        <v>7.2903301061472067E-2</v>
      </c>
      <c r="AT14" s="33">
        <v>0</v>
      </c>
      <c r="AU14" s="43">
        <f t="shared" si="24"/>
        <v>0</v>
      </c>
      <c r="AV14" s="33">
        <v>0</v>
      </c>
      <c r="AW14" s="43">
        <f t="shared" si="25"/>
        <v>0</v>
      </c>
      <c r="AX14" s="33">
        <v>0</v>
      </c>
      <c r="AY14" s="43">
        <f t="shared" si="26"/>
        <v>0</v>
      </c>
      <c r="AZ14" s="33">
        <v>87</v>
      </c>
      <c r="BA14" s="43">
        <f t="shared" si="27"/>
        <v>0.5259975816203144</v>
      </c>
      <c r="BC14" s="9">
        <f t="shared" si="28"/>
        <v>2</v>
      </c>
      <c r="BD14" s="27">
        <f t="shared" si="29"/>
        <v>2.390857361449816E-3</v>
      </c>
      <c r="BE14" s="33">
        <v>2</v>
      </c>
      <c r="BF14" s="43">
        <f t="shared" si="30"/>
        <v>8.1502913729165818E-3</v>
      </c>
      <c r="BG14" s="33">
        <v>0</v>
      </c>
      <c r="BH14" s="43">
        <f t="shared" si="31"/>
        <v>0</v>
      </c>
      <c r="BI14" s="33">
        <v>0</v>
      </c>
      <c r="BJ14" s="43">
        <f t="shared" si="32"/>
        <v>0</v>
      </c>
      <c r="BL14" s="9">
        <f t="shared" si="33"/>
        <v>278</v>
      </c>
      <c r="BM14" s="27">
        <f t="shared" si="34"/>
        <v>0.20140403242749819</v>
      </c>
      <c r="BN14" s="33">
        <v>40</v>
      </c>
      <c r="BO14" s="43">
        <f t="shared" si="35"/>
        <v>0.15598798892485277</v>
      </c>
      <c r="BP14" s="33">
        <v>0</v>
      </c>
      <c r="BQ14" s="43">
        <f t="shared" si="36"/>
        <v>0</v>
      </c>
      <c r="BR14" s="33">
        <v>0</v>
      </c>
      <c r="BS14" s="43">
        <f t="shared" si="37"/>
        <v>0</v>
      </c>
      <c r="BT14" s="33">
        <v>150</v>
      </c>
      <c r="BU14" s="43">
        <f t="shared" si="38"/>
        <v>3.134141245298788</v>
      </c>
      <c r="BV14" s="33">
        <v>0</v>
      </c>
      <c r="BW14" s="43">
        <f t="shared" si="39"/>
        <v>0</v>
      </c>
      <c r="BX14" s="33">
        <v>0</v>
      </c>
      <c r="BY14" s="43">
        <f t="shared" si="40"/>
        <v>0</v>
      </c>
      <c r="BZ14" s="33">
        <v>0</v>
      </c>
      <c r="CA14" s="43">
        <f t="shared" si="41"/>
        <v>0</v>
      </c>
      <c r="CB14" s="33">
        <v>0</v>
      </c>
      <c r="CC14" s="43">
        <f t="shared" si="42"/>
        <v>0</v>
      </c>
      <c r="CD14" s="33">
        <v>88</v>
      </c>
      <c r="CE14" s="43">
        <f t="shared" si="43"/>
        <v>0.28572356245332642</v>
      </c>
      <c r="CF14" s="33">
        <v>0</v>
      </c>
      <c r="CG14" s="43">
        <f t="shared" si="44"/>
        <v>0</v>
      </c>
      <c r="CH14" s="33">
        <v>0</v>
      </c>
      <c r="CI14" s="43">
        <f t="shared" si="45"/>
        <v>0</v>
      </c>
    </row>
    <row r="15" spans="1:87" x14ac:dyDescent="0.25">
      <c r="A15" s="31" t="s">
        <v>51</v>
      </c>
      <c r="B15" s="32">
        <v>470</v>
      </c>
      <c r="C15" s="27">
        <f t="shared" si="0"/>
        <v>4.1839365323534022E-2</v>
      </c>
      <c r="E15" s="9">
        <f t="shared" si="1"/>
        <v>57</v>
      </c>
      <c r="F15" s="27">
        <f t="shared" si="2"/>
        <v>5.3579989284002143E-2</v>
      </c>
      <c r="G15" s="33">
        <v>33</v>
      </c>
      <c r="H15" s="43">
        <f t="shared" si="3"/>
        <v>0.12194671298178189</v>
      </c>
      <c r="I15" s="33">
        <v>0</v>
      </c>
      <c r="J15" s="43">
        <f t="shared" si="4"/>
        <v>0</v>
      </c>
      <c r="K15" s="33">
        <v>0</v>
      </c>
      <c r="L15" s="43">
        <f t="shared" si="5"/>
        <v>0</v>
      </c>
      <c r="M15" s="33">
        <v>24</v>
      </c>
      <c r="N15" s="43">
        <f t="shared" si="6"/>
        <v>9.4592464133690685E-2</v>
      </c>
      <c r="O15" s="33">
        <v>0</v>
      </c>
      <c r="P15" s="43">
        <f t="shared" si="7"/>
        <v>0</v>
      </c>
      <c r="R15" s="9">
        <f t="shared" si="8"/>
        <v>62</v>
      </c>
      <c r="S15" s="27">
        <f t="shared" si="9"/>
        <v>4.3969448325260445E-2</v>
      </c>
      <c r="T15" s="33">
        <v>53</v>
      </c>
      <c r="U15" s="43">
        <f t="shared" si="10"/>
        <v>0.14822272562015829</v>
      </c>
      <c r="V15" s="33">
        <v>0</v>
      </c>
      <c r="W15" s="43">
        <f t="shared" si="11"/>
        <v>0</v>
      </c>
      <c r="X15" s="33">
        <v>9</v>
      </c>
      <c r="Y15" s="43">
        <f t="shared" si="12"/>
        <v>2.1204410517387615E-2</v>
      </c>
      <c r="AA15" s="9">
        <f t="shared" si="13"/>
        <v>6</v>
      </c>
      <c r="AB15" s="27">
        <f t="shared" si="14"/>
        <v>1.2732149526364037E-3</v>
      </c>
      <c r="AC15" s="33">
        <v>1</v>
      </c>
      <c r="AD15" s="43">
        <f t="shared" si="15"/>
        <v>1.163345315790086E-3</v>
      </c>
      <c r="AE15" s="33">
        <v>0</v>
      </c>
      <c r="AF15" s="43">
        <f t="shared" si="16"/>
        <v>0</v>
      </c>
      <c r="AG15" s="33">
        <v>5</v>
      </c>
      <c r="AH15" s="43">
        <f t="shared" si="17"/>
        <v>4.7232193463064426E-2</v>
      </c>
      <c r="AI15" s="33">
        <v>0</v>
      </c>
      <c r="AJ15" s="43">
        <f t="shared" si="18"/>
        <v>0</v>
      </c>
      <c r="AK15" s="33">
        <v>0</v>
      </c>
      <c r="AL15" s="43">
        <f t="shared" si="19"/>
        <v>0</v>
      </c>
      <c r="AN15" s="9">
        <f t="shared" si="20"/>
        <v>327</v>
      </c>
      <c r="AO15" s="27">
        <f t="shared" si="21"/>
        <v>0.17133246357220328</v>
      </c>
      <c r="AP15" s="33">
        <v>94</v>
      </c>
      <c r="AQ15" s="43">
        <f t="shared" si="22"/>
        <v>0.16267760413962584</v>
      </c>
      <c r="AR15" s="33">
        <v>225</v>
      </c>
      <c r="AS15" s="43">
        <f t="shared" si="23"/>
        <v>0.21870990318441619</v>
      </c>
      <c r="AT15" s="33">
        <v>0</v>
      </c>
      <c r="AU15" s="43">
        <f t="shared" si="24"/>
        <v>0</v>
      </c>
      <c r="AV15" s="33">
        <v>0</v>
      </c>
      <c r="AW15" s="43">
        <f t="shared" si="25"/>
        <v>0</v>
      </c>
      <c r="AX15" s="33">
        <v>0</v>
      </c>
      <c r="AY15" s="43">
        <f t="shared" si="26"/>
        <v>0</v>
      </c>
      <c r="AZ15" s="33">
        <v>8</v>
      </c>
      <c r="BA15" s="43">
        <f t="shared" si="27"/>
        <v>4.8367593712212817E-2</v>
      </c>
      <c r="BC15" s="9">
        <f t="shared" si="28"/>
        <v>17</v>
      </c>
      <c r="BD15" s="27">
        <f t="shared" si="29"/>
        <v>2.0322287572323437E-2</v>
      </c>
      <c r="BE15" s="33">
        <v>14</v>
      </c>
      <c r="BF15" s="43">
        <f t="shared" si="30"/>
        <v>5.7052039610416071E-2</v>
      </c>
      <c r="BG15" s="33">
        <v>3</v>
      </c>
      <c r="BH15" s="43">
        <f t="shared" si="31"/>
        <v>7.8986861851978625E-3</v>
      </c>
      <c r="BI15" s="33">
        <v>0</v>
      </c>
      <c r="BJ15" s="43">
        <f t="shared" si="32"/>
        <v>0</v>
      </c>
      <c r="BL15" s="9">
        <f t="shared" si="33"/>
        <v>20</v>
      </c>
      <c r="BM15" s="27">
        <f t="shared" si="34"/>
        <v>1.4489498735791235E-2</v>
      </c>
      <c r="BN15" s="33">
        <v>0</v>
      </c>
      <c r="BO15" s="43">
        <f t="shared" si="35"/>
        <v>0</v>
      </c>
      <c r="BP15" s="33">
        <v>0</v>
      </c>
      <c r="BQ15" s="43">
        <f t="shared" si="36"/>
        <v>0</v>
      </c>
      <c r="BR15" s="33">
        <v>0</v>
      </c>
      <c r="BS15" s="43">
        <f t="shared" si="37"/>
        <v>0</v>
      </c>
      <c r="BT15" s="33">
        <v>0</v>
      </c>
      <c r="BU15" s="43">
        <f t="shared" si="38"/>
        <v>0</v>
      </c>
      <c r="BV15" s="33">
        <v>0</v>
      </c>
      <c r="BW15" s="43">
        <f t="shared" si="39"/>
        <v>0</v>
      </c>
      <c r="BX15" s="33">
        <v>0</v>
      </c>
      <c r="BY15" s="43">
        <f t="shared" si="40"/>
        <v>0</v>
      </c>
      <c r="BZ15" s="33">
        <v>0</v>
      </c>
      <c r="CA15" s="43">
        <f t="shared" si="41"/>
        <v>0</v>
      </c>
      <c r="CB15" s="33">
        <v>0</v>
      </c>
      <c r="CC15" s="43">
        <f t="shared" si="42"/>
        <v>0</v>
      </c>
      <c r="CD15" s="33">
        <v>20</v>
      </c>
      <c r="CE15" s="43">
        <f t="shared" si="43"/>
        <v>6.4937173284846911E-2</v>
      </c>
      <c r="CF15" s="33">
        <v>0</v>
      </c>
      <c r="CG15" s="43">
        <f t="shared" si="44"/>
        <v>0</v>
      </c>
      <c r="CH15" s="33">
        <v>0</v>
      </c>
      <c r="CI15" s="43">
        <f t="shared" si="45"/>
        <v>0</v>
      </c>
    </row>
    <row r="16" spans="1:87" x14ac:dyDescent="0.25">
      <c r="A16" s="31" t="s">
        <v>52</v>
      </c>
      <c r="B16" s="32">
        <v>4266</v>
      </c>
      <c r="C16" s="27">
        <f t="shared" si="0"/>
        <v>0.37975900525573641</v>
      </c>
      <c r="D16" s="34"/>
      <c r="E16" s="9">
        <f t="shared" si="1"/>
        <v>93</v>
      </c>
      <c r="F16" s="27">
        <f t="shared" si="2"/>
        <v>8.7419982516003497E-2</v>
      </c>
      <c r="G16" s="33">
        <v>8</v>
      </c>
      <c r="H16" s="43">
        <f t="shared" si="3"/>
        <v>2.956283951073501E-2</v>
      </c>
      <c r="I16" s="33">
        <v>40</v>
      </c>
      <c r="J16" s="43">
        <f t="shared" si="4"/>
        <v>0.25411346166063148</v>
      </c>
      <c r="K16" s="33">
        <v>10</v>
      </c>
      <c r="L16" s="43">
        <f t="shared" si="5"/>
        <v>3.0134096730450505E-2</v>
      </c>
      <c r="M16" s="33">
        <v>35</v>
      </c>
      <c r="N16" s="43">
        <f t="shared" si="6"/>
        <v>0.1379473435282989</v>
      </c>
      <c r="O16" s="33">
        <v>0</v>
      </c>
      <c r="P16" s="43">
        <f t="shared" si="7"/>
        <v>0</v>
      </c>
      <c r="Q16" s="34"/>
      <c r="R16" s="9">
        <f t="shared" si="8"/>
        <v>1320</v>
      </c>
      <c r="S16" s="27">
        <f t="shared" si="9"/>
        <v>0.93612373853780317</v>
      </c>
      <c r="T16" s="33">
        <v>5</v>
      </c>
      <c r="U16" s="43">
        <f t="shared" si="10"/>
        <v>1.3983276001901726E-2</v>
      </c>
      <c r="V16" s="33">
        <v>600</v>
      </c>
      <c r="W16" s="43">
        <f t="shared" si="11"/>
        <v>0.955322739865618</v>
      </c>
      <c r="X16" s="33">
        <v>715</v>
      </c>
      <c r="Y16" s="43">
        <f t="shared" si="12"/>
        <v>1.6845726133257941</v>
      </c>
      <c r="Z16" s="34"/>
      <c r="AA16" s="9">
        <f t="shared" si="13"/>
        <v>1078</v>
      </c>
      <c r="AB16" s="27">
        <f t="shared" si="14"/>
        <v>0.22875428649034055</v>
      </c>
      <c r="AC16" s="33">
        <v>69</v>
      </c>
      <c r="AD16" s="43">
        <f t="shared" si="15"/>
        <v>8.0270826789515942E-2</v>
      </c>
      <c r="AE16" s="33">
        <v>285</v>
      </c>
      <c r="AF16" s="43">
        <f t="shared" si="16"/>
        <v>0.49948299128971763</v>
      </c>
      <c r="AG16" s="33">
        <v>11</v>
      </c>
      <c r="AH16" s="43">
        <f t="shared" si="17"/>
        <v>0.10391082561874174</v>
      </c>
      <c r="AI16" s="33">
        <v>710</v>
      </c>
      <c r="AJ16" s="43">
        <f t="shared" si="18"/>
        <v>0.2370427745355965</v>
      </c>
      <c r="AK16" s="33">
        <v>3</v>
      </c>
      <c r="AL16" s="43">
        <f t="shared" si="19"/>
        <v>1.6556291390728478E-2</v>
      </c>
      <c r="AM16" s="34"/>
      <c r="AN16" s="9">
        <f t="shared" si="20"/>
        <v>1560</v>
      </c>
      <c r="AO16" s="27">
        <f t="shared" si="21"/>
        <v>0.81736588126188714</v>
      </c>
      <c r="AP16" s="33">
        <v>1011</v>
      </c>
      <c r="AQ16" s="43">
        <f t="shared" si="22"/>
        <v>1.7496495509059757</v>
      </c>
      <c r="AR16" s="33">
        <v>367</v>
      </c>
      <c r="AS16" s="43">
        <f t="shared" si="23"/>
        <v>0.35674015319413666</v>
      </c>
      <c r="AT16" s="33">
        <v>5</v>
      </c>
      <c r="AU16" s="43">
        <f t="shared" si="24"/>
        <v>4.5495905368516838E-2</v>
      </c>
      <c r="AV16" s="33">
        <v>3</v>
      </c>
      <c r="AW16" s="43">
        <f t="shared" si="25"/>
        <v>0.20833333333333334</v>
      </c>
      <c r="AX16" s="33">
        <v>0</v>
      </c>
      <c r="AY16" s="43">
        <f t="shared" si="26"/>
        <v>0</v>
      </c>
      <c r="AZ16" s="33">
        <v>174</v>
      </c>
      <c r="BA16" s="43">
        <f t="shared" si="27"/>
        <v>1.0519951632406288</v>
      </c>
      <c r="BB16" s="34"/>
      <c r="BC16" s="9">
        <f t="shared" si="28"/>
        <v>26</v>
      </c>
      <c r="BD16" s="27">
        <f t="shared" si="29"/>
        <v>3.1081145698847606E-2</v>
      </c>
      <c r="BE16" s="33">
        <v>0</v>
      </c>
      <c r="BF16" s="43">
        <f t="shared" si="30"/>
        <v>0</v>
      </c>
      <c r="BG16" s="33">
        <v>8</v>
      </c>
      <c r="BH16" s="43">
        <f t="shared" si="31"/>
        <v>2.1063163160527632E-2</v>
      </c>
      <c r="BI16" s="33">
        <v>18</v>
      </c>
      <c r="BJ16" s="43">
        <f t="shared" si="32"/>
        <v>8.5178875638841564E-2</v>
      </c>
      <c r="BK16" s="34"/>
      <c r="BL16" s="9">
        <f t="shared" si="33"/>
        <v>351</v>
      </c>
      <c r="BM16" s="27">
        <f t="shared" si="34"/>
        <v>0.2542907028131362</v>
      </c>
      <c r="BN16" s="33">
        <v>0</v>
      </c>
      <c r="BO16" s="43">
        <f t="shared" si="35"/>
        <v>0</v>
      </c>
      <c r="BP16" s="33">
        <v>0</v>
      </c>
      <c r="BQ16" s="43">
        <f t="shared" si="36"/>
        <v>0</v>
      </c>
      <c r="BR16" s="33">
        <v>2</v>
      </c>
      <c r="BS16" s="43">
        <f t="shared" si="37"/>
        <v>1.9904458598726117E-2</v>
      </c>
      <c r="BT16" s="33">
        <v>0</v>
      </c>
      <c r="BU16" s="43">
        <f t="shared" si="38"/>
        <v>0</v>
      </c>
      <c r="BV16" s="33">
        <v>1</v>
      </c>
      <c r="BW16" s="43">
        <f t="shared" si="39"/>
        <v>3.3288948069241014E-2</v>
      </c>
      <c r="BX16" s="33">
        <v>12</v>
      </c>
      <c r="BY16" s="43">
        <f t="shared" si="40"/>
        <v>0.10417570969702231</v>
      </c>
      <c r="BZ16" s="33">
        <v>160</v>
      </c>
      <c r="CA16" s="43">
        <f t="shared" si="41"/>
        <v>0.51986873314488091</v>
      </c>
      <c r="CB16" s="33">
        <v>2</v>
      </c>
      <c r="CC16" s="43">
        <f t="shared" si="42"/>
        <v>1.6096579476861168E-2</v>
      </c>
      <c r="CD16" s="33">
        <v>174</v>
      </c>
      <c r="CE16" s="43">
        <f t="shared" si="43"/>
        <v>0.56495340757816814</v>
      </c>
      <c r="CF16" s="33">
        <v>0</v>
      </c>
      <c r="CG16" s="43">
        <f t="shared" si="44"/>
        <v>0</v>
      </c>
      <c r="CH16" s="33">
        <v>0</v>
      </c>
      <c r="CI16" s="43">
        <f t="shared" si="45"/>
        <v>0</v>
      </c>
    </row>
    <row r="17" spans="1:87" x14ac:dyDescent="0.25">
      <c r="A17" s="31" t="s">
        <v>53</v>
      </c>
      <c r="B17" s="32">
        <v>391</v>
      </c>
      <c r="C17" s="27">
        <f t="shared" si="0"/>
        <v>3.4806791152131492E-2</v>
      </c>
      <c r="D17" s="34"/>
      <c r="E17" s="9">
        <f t="shared" si="1"/>
        <v>83</v>
      </c>
      <c r="F17" s="27">
        <f t="shared" si="2"/>
        <v>7.801998439600312E-2</v>
      </c>
      <c r="G17" s="33">
        <v>18</v>
      </c>
      <c r="H17" s="43">
        <f t="shared" si="3"/>
        <v>6.6516388899153761E-2</v>
      </c>
      <c r="I17" s="33">
        <v>28</v>
      </c>
      <c r="J17" s="43">
        <f t="shared" si="4"/>
        <v>0.17787942316244204</v>
      </c>
      <c r="K17" s="33">
        <v>0</v>
      </c>
      <c r="L17" s="43">
        <f t="shared" si="5"/>
        <v>0</v>
      </c>
      <c r="M17" s="33">
        <v>37</v>
      </c>
      <c r="N17" s="43">
        <f t="shared" si="6"/>
        <v>0.14583004887277312</v>
      </c>
      <c r="O17" s="33">
        <v>0</v>
      </c>
      <c r="P17" s="43">
        <f t="shared" si="7"/>
        <v>0</v>
      </c>
      <c r="Q17" s="34"/>
      <c r="R17" s="9">
        <f t="shared" si="8"/>
        <v>2</v>
      </c>
      <c r="S17" s="27">
        <f t="shared" si="9"/>
        <v>1.4183693008148531E-3</v>
      </c>
      <c r="T17" s="33">
        <v>0</v>
      </c>
      <c r="U17" s="43">
        <f t="shared" si="10"/>
        <v>0</v>
      </c>
      <c r="V17" s="33">
        <v>2</v>
      </c>
      <c r="W17" s="43">
        <f t="shared" si="11"/>
        <v>3.1844091328853933E-3</v>
      </c>
      <c r="X17" s="33">
        <v>0</v>
      </c>
      <c r="Y17" s="43">
        <f t="shared" si="12"/>
        <v>0</v>
      </c>
      <c r="Z17" s="34"/>
      <c r="AA17" s="9">
        <f t="shared" si="13"/>
        <v>58</v>
      </c>
      <c r="AB17" s="27">
        <f t="shared" si="14"/>
        <v>1.2307744542151904E-2</v>
      </c>
      <c r="AC17" s="33">
        <v>5</v>
      </c>
      <c r="AD17" s="43">
        <f t="shared" si="15"/>
        <v>5.8167265789504296E-3</v>
      </c>
      <c r="AE17" s="33">
        <v>53</v>
      </c>
      <c r="AF17" s="43">
        <f t="shared" si="16"/>
        <v>9.2886310660894866E-2</v>
      </c>
      <c r="AG17" s="33">
        <v>0</v>
      </c>
      <c r="AH17" s="43">
        <f t="shared" si="17"/>
        <v>0</v>
      </c>
      <c r="AI17" s="33">
        <v>0</v>
      </c>
      <c r="AJ17" s="43">
        <f t="shared" si="18"/>
        <v>0</v>
      </c>
      <c r="AK17" s="33">
        <v>0</v>
      </c>
      <c r="AL17" s="43">
        <f t="shared" si="19"/>
        <v>0</v>
      </c>
      <c r="AM17" s="34"/>
      <c r="AN17" s="9">
        <f t="shared" si="20"/>
        <v>274</v>
      </c>
      <c r="AO17" s="27">
        <f t="shared" si="21"/>
        <v>0.14356298170881865</v>
      </c>
      <c r="AP17" s="33">
        <v>36</v>
      </c>
      <c r="AQ17" s="43">
        <f t="shared" si="22"/>
        <v>6.230206115985671E-2</v>
      </c>
      <c r="AR17" s="33">
        <v>117</v>
      </c>
      <c r="AS17" s="43">
        <f t="shared" si="23"/>
        <v>0.11372914965589642</v>
      </c>
      <c r="AT17" s="33">
        <v>0</v>
      </c>
      <c r="AU17" s="43">
        <f t="shared" si="24"/>
        <v>0</v>
      </c>
      <c r="AV17" s="33">
        <v>0</v>
      </c>
      <c r="AW17" s="43">
        <f t="shared" si="25"/>
        <v>0</v>
      </c>
      <c r="AX17" s="33">
        <v>0</v>
      </c>
      <c r="AY17" s="43">
        <f t="shared" si="26"/>
        <v>0</v>
      </c>
      <c r="AZ17" s="33">
        <v>121</v>
      </c>
      <c r="BA17" s="43">
        <f t="shared" si="27"/>
        <v>0.73155985489721886</v>
      </c>
      <c r="BB17" s="34"/>
      <c r="BC17" s="9">
        <f t="shared" si="28"/>
        <v>0</v>
      </c>
      <c r="BD17" s="27">
        <f t="shared" si="29"/>
        <v>0</v>
      </c>
      <c r="BE17" s="33">
        <v>0</v>
      </c>
      <c r="BF17" s="43">
        <f t="shared" si="30"/>
        <v>0</v>
      </c>
      <c r="BG17" s="33">
        <v>0</v>
      </c>
      <c r="BH17" s="43">
        <f t="shared" si="31"/>
        <v>0</v>
      </c>
      <c r="BI17" s="33">
        <v>0</v>
      </c>
      <c r="BJ17" s="43">
        <f t="shared" si="32"/>
        <v>0</v>
      </c>
      <c r="BK17" s="34"/>
      <c r="BL17" s="9">
        <f t="shared" si="33"/>
        <v>2</v>
      </c>
      <c r="BM17" s="27">
        <f t="shared" si="34"/>
        <v>1.4489498735791235E-3</v>
      </c>
      <c r="BN17" s="33">
        <v>0</v>
      </c>
      <c r="BO17" s="43">
        <f t="shared" si="35"/>
        <v>0</v>
      </c>
      <c r="BP17" s="33">
        <v>0</v>
      </c>
      <c r="BQ17" s="43">
        <f t="shared" si="36"/>
        <v>0</v>
      </c>
      <c r="BR17" s="33">
        <v>0</v>
      </c>
      <c r="BS17" s="43">
        <f t="shared" si="37"/>
        <v>0</v>
      </c>
      <c r="BT17" s="33">
        <v>0</v>
      </c>
      <c r="BU17" s="43">
        <f t="shared" si="38"/>
        <v>0</v>
      </c>
      <c r="BV17" s="33">
        <v>0</v>
      </c>
      <c r="BW17" s="43">
        <f t="shared" si="39"/>
        <v>0</v>
      </c>
      <c r="BX17" s="33">
        <v>0</v>
      </c>
      <c r="BY17" s="43">
        <f t="shared" si="40"/>
        <v>0</v>
      </c>
      <c r="BZ17" s="33">
        <v>0</v>
      </c>
      <c r="CA17" s="43">
        <f t="shared" si="41"/>
        <v>0</v>
      </c>
      <c r="CB17" s="33">
        <v>0</v>
      </c>
      <c r="CC17" s="43">
        <f t="shared" si="42"/>
        <v>0</v>
      </c>
      <c r="CD17" s="33">
        <v>2</v>
      </c>
      <c r="CE17" s="43">
        <f t="shared" si="43"/>
        <v>6.4937173284846912E-3</v>
      </c>
      <c r="CF17" s="33">
        <v>0</v>
      </c>
      <c r="CG17" s="43">
        <f t="shared" si="44"/>
        <v>0</v>
      </c>
      <c r="CH17" s="33">
        <v>0</v>
      </c>
      <c r="CI17" s="43">
        <f t="shared" si="45"/>
        <v>0</v>
      </c>
    </row>
    <row r="18" spans="1:87" x14ac:dyDescent="0.25">
      <c r="A18" s="31" t="s">
        <v>54</v>
      </c>
      <c r="B18" s="32">
        <v>1696</v>
      </c>
      <c r="C18" s="27">
        <f t="shared" si="0"/>
        <v>0.15097779486960361</v>
      </c>
      <c r="D18" s="34"/>
      <c r="E18" s="9">
        <f t="shared" si="1"/>
        <v>542</v>
      </c>
      <c r="F18" s="27">
        <f t="shared" si="2"/>
        <v>0.50947989810402039</v>
      </c>
      <c r="G18" s="33">
        <v>85</v>
      </c>
      <c r="H18" s="43">
        <f t="shared" si="3"/>
        <v>0.31410516980155945</v>
      </c>
      <c r="I18" s="33">
        <v>12</v>
      </c>
      <c r="J18" s="43">
        <f t="shared" si="4"/>
        <v>7.6234038498189438E-2</v>
      </c>
      <c r="K18" s="33">
        <v>308</v>
      </c>
      <c r="L18" s="43">
        <f t="shared" si="5"/>
        <v>0.92813017929787556</v>
      </c>
      <c r="M18" s="33">
        <v>137</v>
      </c>
      <c r="N18" s="43">
        <f t="shared" si="6"/>
        <v>0.53996531609648435</v>
      </c>
      <c r="O18" s="33">
        <v>0</v>
      </c>
      <c r="P18" s="43">
        <f t="shared" si="7"/>
        <v>0</v>
      </c>
      <c r="Q18" s="34"/>
      <c r="R18" s="9">
        <f t="shared" si="8"/>
        <v>102</v>
      </c>
      <c r="S18" s="27">
        <f t="shared" si="9"/>
        <v>7.2336834341557507E-2</v>
      </c>
      <c r="T18" s="33">
        <v>4</v>
      </c>
      <c r="U18" s="43">
        <f t="shared" si="10"/>
        <v>1.118662080152138E-2</v>
      </c>
      <c r="V18" s="33">
        <v>24</v>
      </c>
      <c r="W18" s="43">
        <f t="shared" si="11"/>
        <v>3.8212909594624721E-2</v>
      </c>
      <c r="X18" s="33">
        <v>74</v>
      </c>
      <c r="Y18" s="43">
        <f t="shared" si="12"/>
        <v>0.17434737536518707</v>
      </c>
      <c r="Z18" s="34"/>
      <c r="AA18" s="9">
        <f t="shared" si="13"/>
        <v>625</v>
      </c>
      <c r="AB18" s="27">
        <f t="shared" si="14"/>
        <v>0.13262655756629207</v>
      </c>
      <c r="AC18" s="33">
        <v>5</v>
      </c>
      <c r="AD18" s="43">
        <f t="shared" si="15"/>
        <v>5.8167265789504296E-3</v>
      </c>
      <c r="AE18" s="33">
        <v>14</v>
      </c>
      <c r="AF18" s="43">
        <f t="shared" si="16"/>
        <v>2.4536006589670343E-2</v>
      </c>
      <c r="AG18" s="33">
        <v>3</v>
      </c>
      <c r="AH18" s="43">
        <f t="shared" si="17"/>
        <v>2.8339316077838655E-2</v>
      </c>
      <c r="AI18" s="33">
        <v>603</v>
      </c>
      <c r="AJ18" s="43">
        <f t="shared" si="18"/>
        <v>0.20131942682389392</v>
      </c>
      <c r="AK18" s="33">
        <v>0</v>
      </c>
      <c r="AL18" s="43">
        <f t="shared" si="19"/>
        <v>0</v>
      </c>
      <c r="AM18" s="34"/>
      <c r="AN18" s="9">
        <f t="shared" si="20"/>
        <v>293</v>
      </c>
      <c r="AO18" s="27">
        <f t="shared" si="21"/>
        <v>0.15351807898059802</v>
      </c>
      <c r="AP18" s="33">
        <v>20</v>
      </c>
      <c r="AQ18" s="43">
        <f t="shared" si="22"/>
        <v>3.4612256199920394E-2</v>
      </c>
      <c r="AR18" s="33">
        <v>263</v>
      </c>
      <c r="AS18" s="43">
        <f t="shared" si="23"/>
        <v>0.25564757572222868</v>
      </c>
      <c r="AT18" s="33">
        <v>0</v>
      </c>
      <c r="AU18" s="43">
        <f t="shared" si="24"/>
        <v>0</v>
      </c>
      <c r="AV18" s="33">
        <v>0</v>
      </c>
      <c r="AW18" s="43">
        <f t="shared" si="25"/>
        <v>0</v>
      </c>
      <c r="AX18" s="33">
        <v>0</v>
      </c>
      <c r="AY18" s="43">
        <f t="shared" si="26"/>
        <v>0</v>
      </c>
      <c r="AZ18" s="33">
        <v>10</v>
      </c>
      <c r="BA18" s="43">
        <f t="shared" si="27"/>
        <v>6.0459492140266018E-2</v>
      </c>
      <c r="BB18" s="34"/>
      <c r="BC18" s="9">
        <f t="shared" si="28"/>
        <v>13</v>
      </c>
      <c r="BD18" s="27">
        <f t="shared" si="29"/>
        <v>1.5540572849423803E-2</v>
      </c>
      <c r="BE18" s="33">
        <v>0</v>
      </c>
      <c r="BF18" s="43">
        <f t="shared" si="30"/>
        <v>0</v>
      </c>
      <c r="BG18" s="33">
        <v>11</v>
      </c>
      <c r="BH18" s="43">
        <f t="shared" si="31"/>
        <v>2.8961849345725495E-2</v>
      </c>
      <c r="BI18" s="33">
        <v>2</v>
      </c>
      <c r="BJ18" s="43">
        <f t="shared" si="32"/>
        <v>9.4643195154268406E-3</v>
      </c>
      <c r="BK18" s="34"/>
      <c r="BL18" s="9">
        <f t="shared" si="33"/>
        <v>49</v>
      </c>
      <c r="BM18" s="27">
        <f t="shared" si="34"/>
        <v>3.5499271902688527E-2</v>
      </c>
      <c r="BN18" s="33">
        <v>3</v>
      </c>
      <c r="BO18" s="43">
        <f t="shared" si="35"/>
        <v>1.169909916936396E-2</v>
      </c>
      <c r="BP18" s="33">
        <v>4</v>
      </c>
      <c r="BQ18" s="43">
        <f t="shared" si="36"/>
        <v>0.12117540139351711</v>
      </c>
      <c r="BR18" s="33">
        <v>9</v>
      </c>
      <c r="BS18" s="43">
        <f t="shared" si="37"/>
        <v>8.9570063694267524E-2</v>
      </c>
      <c r="BT18" s="33">
        <v>0</v>
      </c>
      <c r="BU18" s="43">
        <f t="shared" si="38"/>
        <v>0</v>
      </c>
      <c r="BV18" s="33">
        <v>0</v>
      </c>
      <c r="BW18" s="43">
        <f t="shared" si="39"/>
        <v>0</v>
      </c>
      <c r="BX18" s="33">
        <v>2</v>
      </c>
      <c r="BY18" s="43">
        <f t="shared" si="40"/>
        <v>1.7362618282837052E-2</v>
      </c>
      <c r="BZ18" s="33">
        <v>31</v>
      </c>
      <c r="CA18" s="43">
        <f t="shared" si="41"/>
        <v>0.10072456704682067</v>
      </c>
      <c r="CB18" s="33">
        <v>0</v>
      </c>
      <c r="CC18" s="43">
        <f t="shared" si="42"/>
        <v>0</v>
      </c>
      <c r="CD18" s="33">
        <v>0</v>
      </c>
      <c r="CE18" s="43">
        <f t="shared" si="43"/>
        <v>0</v>
      </c>
      <c r="CF18" s="33">
        <v>0</v>
      </c>
      <c r="CG18" s="43">
        <f t="shared" si="44"/>
        <v>0</v>
      </c>
      <c r="CH18" s="33">
        <v>0</v>
      </c>
      <c r="CI18" s="43">
        <f t="shared" si="45"/>
        <v>0</v>
      </c>
    </row>
    <row r="19" spans="1:87" x14ac:dyDescent="0.25">
      <c r="A19" s="31" t="s">
        <v>55</v>
      </c>
      <c r="B19" s="32">
        <v>3964</v>
      </c>
      <c r="C19" s="27">
        <f t="shared" si="0"/>
        <v>0.35287498753721031</v>
      </c>
      <c r="D19" s="34"/>
      <c r="E19" s="9">
        <f t="shared" si="1"/>
        <v>397</v>
      </c>
      <c r="F19" s="27">
        <f t="shared" si="2"/>
        <v>0.37317992536401495</v>
      </c>
      <c r="G19" s="33">
        <v>125</v>
      </c>
      <c r="H19" s="43">
        <f t="shared" si="3"/>
        <v>0.46191936735523448</v>
      </c>
      <c r="I19" s="33">
        <v>0</v>
      </c>
      <c r="J19" s="43">
        <f t="shared" si="4"/>
        <v>0</v>
      </c>
      <c r="K19" s="33">
        <v>123</v>
      </c>
      <c r="L19" s="43">
        <f t="shared" si="5"/>
        <v>0.37064938978454121</v>
      </c>
      <c r="M19" s="33">
        <v>55</v>
      </c>
      <c r="N19" s="43">
        <f t="shared" si="6"/>
        <v>0.21677439697304116</v>
      </c>
      <c r="O19" s="33">
        <v>94</v>
      </c>
      <c r="P19" s="43">
        <f t="shared" si="7"/>
        <v>1.8710191082802548</v>
      </c>
      <c r="Q19" s="34"/>
      <c r="R19" s="9">
        <f t="shared" si="8"/>
        <v>129</v>
      </c>
      <c r="S19" s="27">
        <f t="shared" si="9"/>
        <v>9.1484819902558037E-2</v>
      </c>
      <c r="T19" s="33">
        <v>95</v>
      </c>
      <c r="U19" s="43">
        <f t="shared" si="10"/>
        <v>0.26568224403613278</v>
      </c>
      <c r="V19" s="33">
        <v>4</v>
      </c>
      <c r="W19" s="43">
        <f t="shared" si="11"/>
        <v>6.3688182657707865E-3</v>
      </c>
      <c r="X19" s="33">
        <v>30</v>
      </c>
      <c r="Y19" s="43">
        <f t="shared" si="12"/>
        <v>7.0681368391292063E-2</v>
      </c>
      <c r="Z19" s="34"/>
      <c r="AA19" s="9">
        <f t="shared" si="13"/>
        <v>1829</v>
      </c>
      <c r="AB19" s="27">
        <f t="shared" si="14"/>
        <v>0.38811835806199707</v>
      </c>
      <c r="AC19" s="33">
        <v>704</v>
      </c>
      <c r="AD19" s="43">
        <f t="shared" si="15"/>
        <v>0.81899510231622052</v>
      </c>
      <c r="AE19" s="33">
        <v>0</v>
      </c>
      <c r="AF19" s="43">
        <f t="shared" si="16"/>
        <v>0</v>
      </c>
      <c r="AG19" s="33">
        <v>0</v>
      </c>
      <c r="AH19" s="43">
        <f t="shared" si="17"/>
        <v>0</v>
      </c>
      <c r="AI19" s="33">
        <v>1125</v>
      </c>
      <c r="AJ19" s="43">
        <f t="shared" si="18"/>
        <v>0.37559594556696629</v>
      </c>
      <c r="AK19" s="33">
        <v>0</v>
      </c>
      <c r="AL19" s="43">
        <f t="shared" si="19"/>
        <v>0</v>
      </c>
      <c r="AM19" s="34"/>
      <c r="AN19" s="9">
        <f t="shared" si="20"/>
        <v>686</v>
      </c>
      <c r="AO19" s="27">
        <f t="shared" si="21"/>
        <v>0.35943140676003504</v>
      </c>
      <c r="AP19" s="33">
        <v>48</v>
      </c>
      <c r="AQ19" s="43">
        <f t="shared" si="22"/>
        <v>8.3069414879808942E-2</v>
      </c>
      <c r="AR19" s="33">
        <v>499</v>
      </c>
      <c r="AS19" s="43">
        <f t="shared" si="23"/>
        <v>0.48504996306232745</v>
      </c>
      <c r="AT19" s="33">
        <v>0</v>
      </c>
      <c r="AU19" s="43">
        <f t="shared" si="24"/>
        <v>0</v>
      </c>
      <c r="AV19" s="33">
        <v>0</v>
      </c>
      <c r="AW19" s="43">
        <f t="shared" si="25"/>
        <v>0</v>
      </c>
      <c r="AX19" s="33">
        <v>0</v>
      </c>
      <c r="AY19" s="43">
        <f t="shared" si="26"/>
        <v>0</v>
      </c>
      <c r="AZ19" s="33">
        <v>139</v>
      </c>
      <c r="BA19" s="43">
        <f t="shared" si="27"/>
        <v>0.84038694074969766</v>
      </c>
      <c r="BB19" s="34"/>
      <c r="BC19" s="9">
        <f t="shared" si="28"/>
        <v>1494</v>
      </c>
      <c r="BD19" s="27">
        <f t="shared" si="29"/>
        <v>1.7859704490030124</v>
      </c>
      <c r="BE19" s="33">
        <v>690</v>
      </c>
      <c r="BF19" s="43">
        <f t="shared" si="30"/>
        <v>2.8118505236562208</v>
      </c>
      <c r="BG19" s="33">
        <v>804</v>
      </c>
      <c r="BH19" s="43">
        <f t="shared" si="31"/>
        <v>2.1168478976330269</v>
      </c>
      <c r="BI19" s="33">
        <v>0</v>
      </c>
      <c r="BJ19" s="43">
        <f t="shared" si="32"/>
        <v>0</v>
      </c>
      <c r="BK19" s="34"/>
      <c r="BL19" s="9">
        <f t="shared" si="33"/>
        <v>135</v>
      </c>
      <c r="BM19" s="27">
        <f t="shared" si="34"/>
        <v>9.7804116466590832E-2</v>
      </c>
      <c r="BN19" s="33">
        <v>85</v>
      </c>
      <c r="BO19" s="43">
        <f t="shared" si="35"/>
        <v>0.3314744764653122</v>
      </c>
      <c r="BP19" s="33">
        <v>0</v>
      </c>
      <c r="BQ19" s="43">
        <f t="shared" si="36"/>
        <v>0</v>
      </c>
      <c r="BR19" s="33">
        <v>0</v>
      </c>
      <c r="BS19" s="43">
        <f t="shared" si="37"/>
        <v>0</v>
      </c>
      <c r="BT19" s="33">
        <v>0</v>
      </c>
      <c r="BU19" s="43">
        <f t="shared" si="38"/>
        <v>0</v>
      </c>
      <c r="BV19" s="33">
        <v>0</v>
      </c>
      <c r="BW19" s="43">
        <f t="shared" si="39"/>
        <v>0</v>
      </c>
      <c r="BX19" s="33">
        <v>20</v>
      </c>
      <c r="BY19" s="43">
        <f t="shared" si="40"/>
        <v>0.1736261828283705</v>
      </c>
      <c r="BZ19" s="33">
        <v>30</v>
      </c>
      <c r="CA19" s="43">
        <f t="shared" si="41"/>
        <v>9.7475387464665178E-2</v>
      </c>
      <c r="CB19" s="33">
        <v>0</v>
      </c>
      <c r="CC19" s="43">
        <f t="shared" si="42"/>
        <v>0</v>
      </c>
      <c r="CD19" s="33">
        <v>0</v>
      </c>
      <c r="CE19" s="43">
        <f t="shared" si="43"/>
        <v>0</v>
      </c>
      <c r="CF19" s="33">
        <v>0</v>
      </c>
      <c r="CG19" s="43">
        <f t="shared" si="44"/>
        <v>0</v>
      </c>
      <c r="CH19" s="33">
        <v>0</v>
      </c>
      <c r="CI19" s="43">
        <f t="shared" si="45"/>
        <v>0</v>
      </c>
    </row>
    <row r="20" spans="1:87" x14ac:dyDescent="0.25">
      <c r="A20" s="31" t="s">
        <v>56</v>
      </c>
      <c r="B20" s="32">
        <v>4761</v>
      </c>
      <c r="C20" s="27">
        <f t="shared" si="0"/>
        <v>0.42382386873477762</v>
      </c>
      <c r="D20" s="34"/>
      <c r="E20" s="9">
        <f t="shared" si="1"/>
        <v>1010</v>
      </c>
      <c r="F20" s="27">
        <f t="shared" si="2"/>
        <v>0.94939981012003793</v>
      </c>
      <c r="G20" s="33">
        <v>560</v>
      </c>
      <c r="H20" s="43">
        <f t="shared" si="3"/>
        <v>2.0693987657514503</v>
      </c>
      <c r="I20" s="33">
        <v>153</v>
      </c>
      <c r="J20" s="43">
        <f t="shared" si="4"/>
        <v>0.97198399085191534</v>
      </c>
      <c r="K20" s="33">
        <v>94</v>
      </c>
      <c r="L20" s="43">
        <f t="shared" si="5"/>
        <v>0.28326050926623475</v>
      </c>
      <c r="M20" s="33">
        <v>194</v>
      </c>
      <c r="N20" s="43">
        <f t="shared" si="6"/>
        <v>0.76462241841399969</v>
      </c>
      <c r="O20" s="33">
        <v>9</v>
      </c>
      <c r="P20" s="43">
        <f t="shared" si="7"/>
        <v>0.17914012738853505</v>
      </c>
      <c r="Q20" s="34"/>
      <c r="R20" s="9">
        <f t="shared" si="8"/>
        <v>559</v>
      </c>
      <c r="S20" s="27">
        <f t="shared" si="9"/>
        <v>0.39643421957775149</v>
      </c>
      <c r="T20" s="33">
        <v>302</v>
      </c>
      <c r="U20" s="43">
        <f t="shared" si="10"/>
        <v>0.84458987051486434</v>
      </c>
      <c r="V20" s="33">
        <v>238</v>
      </c>
      <c r="W20" s="43">
        <f t="shared" si="11"/>
        <v>0.37894468681336174</v>
      </c>
      <c r="X20" s="33">
        <v>19</v>
      </c>
      <c r="Y20" s="43">
        <f t="shared" si="12"/>
        <v>4.4764866647818299E-2</v>
      </c>
      <c r="Z20" s="34"/>
      <c r="AA20" s="9">
        <f t="shared" si="13"/>
        <v>137</v>
      </c>
      <c r="AB20" s="27">
        <f t="shared" si="14"/>
        <v>2.9071741418531222E-2</v>
      </c>
      <c r="AC20" s="33">
        <v>4</v>
      </c>
      <c r="AD20" s="43">
        <f t="shared" si="15"/>
        <v>4.653381263160344E-3</v>
      </c>
      <c r="AE20" s="33">
        <v>39</v>
      </c>
      <c r="AF20" s="43">
        <f t="shared" si="16"/>
        <v>6.8350304071224527E-2</v>
      </c>
      <c r="AG20" s="33">
        <v>11</v>
      </c>
      <c r="AH20" s="43">
        <f t="shared" si="17"/>
        <v>0.10391082561874174</v>
      </c>
      <c r="AI20" s="33">
        <v>81</v>
      </c>
      <c r="AJ20" s="43">
        <f t="shared" si="18"/>
        <v>2.7042908080821569E-2</v>
      </c>
      <c r="AK20" s="33">
        <v>2</v>
      </c>
      <c r="AL20" s="43">
        <f t="shared" si="19"/>
        <v>1.1037527593818985E-2</v>
      </c>
      <c r="AM20" s="34"/>
      <c r="AN20" s="9">
        <f t="shared" si="20"/>
        <v>2094</v>
      </c>
      <c r="AO20" s="27">
        <f t="shared" si="21"/>
        <v>1.097156509847687</v>
      </c>
      <c r="AP20" s="33">
        <v>253</v>
      </c>
      <c r="AQ20" s="43">
        <f t="shared" si="22"/>
        <v>0.43784504092899301</v>
      </c>
      <c r="AR20" s="33">
        <v>1731</v>
      </c>
      <c r="AS20" s="43">
        <f t="shared" si="23"/>
        <v>1.6826081884987754</v>
      </c>
      <c r="AT20" s="33">
        <v>6</v>
      </c>
      <c r="AU20" s="43">
        <f t="shared" si="24"/>
        <v>5.4595086442220199E-2</v>
      </c>
      <c r="AV20" s="33">
        <v>0</v>
      </c>
      <c r="AW20" s="43">
        <f t="shared" si="25"/>
        <v>0</v>
      </c>
      <c r="AX20" s="33">
        <v>0</v>
      </c>
      <c r="AY20" s="43">
        <f t="shared" si="26"/>
        <v>0</v>
      </c>
      <c r="AZ20" s="33">
        <v>104</v>
      </c>
      <c r="BA20" s="43">
        <f t="shared" si="27"/>
        <v>0.62877871825876663</v>
      </c>
      <c r="BB20" s="34"/>
      <c r="BC20" s="9">
        <f t="shared" si="28"/>
        <v>478</v>
      </c>
      <c r="BD20" s="27">
        <f t="shared" si="29"/>
        <v>0.57141490938650596</v>
      </c>
      <c r="BE20" s="33">
        <v>339</v>
      </c>
      <c r="BF20" s="43">
        <f t="shared" si="30"/>
        <v>1.3814743877093607</v>
      </c>
      <c r="BG20" s="33">
        <v>111</v>
      </c>
      <c r="BH20" s="43">
        <f t="shared" si="31"/>
        <v>0.29225138885232088</v>
      </c>
      <c r="BI20" s="33">
        <v>28</v>
      </c>
      <c r="BJ20" s="43">
        <f t="shared" si="32"/>
        <v>0.13250047321597577</v>
      </c>
      <c r="BK20" s="34"/>
      <c r="BL20" s="9">
        <f t="shared" si="33"/>
        <v>455</v>
      </c>
      <c r="BM20" s="27">
        <f t="shared" si="34"/>
        <v>0.32963609623925061</v>
      </c>
      <c r="BN20" s="33">
        <v>36</v>
      </c>
      <c r="BO20" s="43">
        <f t="shared" si="35"/>
        <v>0.14038919003236749</v>
      </c>
      <c r="BP20" s="33">
        <v>0</v>
      </c>
      <c r="BQ20" s="43">
        <f t="shared" si="36"/>
        <v>0</v>
      </c>
      <c r="BR20" s="33">
        <v>8</v>
      </c>
      <c r="BS20" s="43">
        <f t="shared" si="37"/>
        <v>7.9617834394904469E-2</v>
      </c>
      <c r="BT20" s="33">
        <v>28</v>
      </c>
      <c r="BU20" s="43">
        <f t="shared" si="38"/>
        <v>0.58503969912244047</v>
      </c>
      <c r="BV20" s="33">
        <v>0</v>
      </c>
      <c r="BW20" s="43">
        <f t="shared" si="39"/>
        <v>0</v>
      </c>
      <c r="BX20" s="33">
        <v>20</v>
      </c>
      <c r="BY20" s="43">
        <f t="shared" si="40"/>
        <v>0.1736261828283705</v>
      </c>
      <c r="BZ20" s="33">
        <v>201</v>
      </c>
      <c r="CA20" s="43">
        <f t="shared" si="41"/>
        <v>0.65308509601325671</v>
      </c>
      <c r="CB20" s="33">
        <v>65</v>
      </c>
      <c r="CC20" s="43">
        <f t="shared" si="42"/>
        <v>0.52313883299798791</v>
      </c>
      <c r="CD20" s="33">
        <v>97</v>
      </c>
      <c r="CE20" s="43">
        <f t="shared" si="43"/>
        <v>0.31494529043150754</v>
      </c>
      <c r="CF20" s="33">
        <v>0</v>
      </c>
      <c r="CG20" s="43">
        <f t="shared" si="44"/>
        <v>0</v>
      </c>
      <c r="CH20" s="33">
        <v>0</v>
      </c>
      <c r="CI20" s="43">
        <f t="shared" si="45"/>
        <v>0</v>
      </c>
    </row>
    <row r="21" spans="1:87" x14ac:dyDescent="0.25">
      <c r="A21" s="31" t="s">
        <v>57</v>
      </c>
      <c r="B21" s="32">
        <v>701</v>
      </c>
      <c r="C21" s="27">
        <f t="shared" si="0"/>
        <v>6.2402968280419892E-2</v>
      </c>
      <c r="D21" s="34"/>
      <c r="E21" s="9">
        <f t="shared" si="1"/>
        <v>467</v>
      </c>
      <c r="F21" s="27">
        <f t="shared" si="2"/>
        <v>0.43897991220401755</v>
      </c>
      <c r="G21" s="33">
        <v>10</v>
      </c>
      <c r="H21" s="43">
        <f t="shared" si="3"/>
        <v>3.6953549388418758E-2</v>
      </c>
      <c r="I21" s="33">
        <v>0</v>
      </c>
      <c r="J21" s="43">
        <f t="shared" si="4"/>
        <v>0</v>
      </c>
      <c r="K21" s="33">
        <v>309</v>
      </c>
      <c r="L21" s="43">
        <f t="shared" si="5"/>
        <v>0.93114358897092053</v>
      </c>
      <c r="M21" s="33">
        <v>25</v>
      </c>
      <c r="N21" s="43">
        <f t="shared" si="6"/>
        <v>9.8533816805927793E-2</v>
      </c>
      <c r="O21" s="33">
        <v>123</v>
      </c>
      <c r="P21" s="43">
        <f t="shared" si="7"/>
        <v>2.4482484076433124</v>
      </c>
      <c r="Q21" s="34"/>
      <c r="R21" s="9">
        <f t="shared" si="8"/>
        <v>7</v>
      </c>
      <c r="S21" s="27">
        <f t="shared" si="9"/>
        <v>4.9642925528519859E-3</v>
      </c>
      <c r="T21" s="33">
        <v>0</v>
      </c>
      <c r="U21" s="43">
        <f t="shared" si="10"/>
        <v>0</v>
      </c>
      <c r="V21" s="33">
        <v>0</v>
      </c>
      <c r="W21" s="43">
        <f t="shared" si="11"/>
        <v>0</v>
      </c>
      <c r="X21" s="33">
        <v>7</v>
      </c>
      <c r="Y21" s="43">
        <f t="shared" si="12"/>
        <v>1.6492319291301481E-2</v>
      </c>
      <c r="Z21" s="34"/>
      <c r="AA21" s="9">
        <f t="shared" si="13"/>
        <v>0</v>
      </c>
      <c r="AB21" s="27">
        <f t="shared" si="14"/>
        <v>0</v>
      </c>
      <c r="AC21" s="33">
        <v>0</v>
      </c>
      <c r="AD21" s="43">
        <f t="shared" si="15"/>
        <v>0</v>
      </c>
      <c r="AE21" s="33">
        <v>0</v>
      </c>
      <c r="AF21" s="43">
        <f t="shared" si="16"/>
        <v>0</v>
      </c>
      <c r="AG21" s="33">
        <v>0</v>
      </c>
      <c r="AH21" s="43">
        <f t="shared" si="17"/>
        <v>0</v>
      </c>
      <c r="AI21" s="33">
        <v>0</v>
      </c>
      <c r="AJ21" s="43">
        <f t="shared" si="18"/>
        <v>0</v>
      </c>
      <c r="AK21" s="33">
        <v>0</v>
      </c>
      <c r="AL21" s="43">
        <f t="shared" si="19"/>
        <v>0</v>
      </c>
      <c r="AM21" s="34"/>
      <c r="AN21" s="9">
        <f t="shared" si="20"/>
        <v>11</v>
      </c>
      <c r="AO21" s="27">
        <f t="shared" si="21"/>
        <v>5.7634773678722807E-3</v>
      </c>
      <c r="AP21" s="33">
        <v>0</v>
      </c>
      <c r="AQ21" s="43">
        <f t="shared" si="22"/>
        <v>0</v>
      </c>
      <c r="AR21" s="33">
        <v>11</v>
      </c>
      <c r="AS21" s="43">
        <f t="shared" si="23"/>
        <v>1.069248415568257E-2</v>
      </c>
      <c r="AT21" s="33">
        <v>0</v>
      </c>
      <c r="AU21" s="43">
        <f t="shared" si="24"/>
        <v>0</v>
      </c>
      <c r="AV21" s="33">
        <v>0</v>
      </c>
      <c r="AW21" s="43">
        <f t="shared" si="25"/>
        <v>0</v>
      </c>
      <c r="AX21" s="33">
        <v>0</v>
      </c>
      <c r="AY21" s="43">
        <f t="shared" si="26"/>
        <v>0</v>
      </c>
      <c r="AZ21" s="33">
        <v>0</v>
      </c>
      <c r="BA21" s="43">
        <f t="shared" si="27"/>
        <v>0</v>
      </c>
      <c r="BB21" s="34"/>
      <c r="BC21" s="9">
        <f t="shared" si="28"/>
        <v>177</v>
      </c>
      <c r="BD21" s="27">
        <f t="shared" si="29"/>
        <v>0.21159087648830871</v>
      </c>
      <c r="BE21" s="33">
        <v>165</v>
      </c>
      <c r="BF21" s="43">
        <f t="shared" si="30"/>
        <v>0.67239903826561798</v>
      </c>
      <c r="BG21" s="33">
        <v>12</v>
      </c>
      <c r="BH21" s="43">
        <f t="shared" si="31"/>
        <v>3.159474474079145E-2</v>
      </c>
      <c r="BI21" s="33">
        <v>0</v>
      </c>
      <c r="BJ21" s="43">
        <f t="shared" si="32"/>
        <v>0</v>
      </c>
      <c r="BK21" s="34"/>
      <c r="BL21" s="9">
        <f t="shared" si="33"/>
        <v>20</v>
      </c>
      <c r="BM21" s="27">
        <f t="shared" si="34"/>
        <v>1.4489498735791235E-2</v>
      </c>
      <c r="BN21" s="33">
        <v>10</v>
      </c>
      <c r="BO21" s="43">
        <f t="shared" si="35"/>
        <v>3.8996997231213193E-2</v>
      </c>
      <c r="BP21" s="33">
        <v>0</v>
      </c>
      <c r="BQ21" s="43">
        <f t="shared" si="36"/>
        <v>0</v>
      </c>
      <c r="BR21" s="33">
        <v>0</v>
      </c>
      <c r="BS21" s="43">
        <f t="shared" si="37"/>
        <v>0</v>
      </c>
      <c r="BT21" s="33">
        <v>0</v>
      </c>
      <c r="BU21" s="43">
        <f t="shared" si="38"/>
        <v>0</v>
      </c>
      <c r="BV21" s="33">
        <v>0</v>
      </c>
      <c r="BW21" s="43">
        <f t="shared" si="39"/>
        <v>0</v>
      </c>
      <c r="BX21" s="33">
        <v>0</v>
      </c>
      <c r="BY21" s="43">
        <f t="shared" si="40"/>
        <v>0</v>
      </c>
      <c r="BZ21" s="33">
        <v>0</v>
      </c>
      <c r="CA21" s="43">
        <f t="shared" si="41"/>
        <v>0</v>
      </c>
      <c r="CB21" s="33">
        <v>0</v>
      </c>
      <c r="CC21" s="43">
        <f t="shared" si="42"/>
        <v>0</v>
      </c>
      <c r="CD21" s="33">
        <v>10</v>
      </c>
      <c r="CE21" s="43">
        <f t="shared" si="43"/>
        <v>3.2468586642423455E-2</v>
      </c>
      <c r="CF21" s="33">
        <v>0</v>
      </c>
      <c r="CG21" s="43">
        <f t="shared" si="44"/>
        <v>0</v>
      </c>
      <c r="CH21" s="33">
        <v>0</v>
      </c>
      <c r="CI21" s="43">
        <f t="shared" si="45"/>
        <v>0</v>
      </c>
    </row>
    <row r="22" spans="1:87" x14ac:dyDescent="0.25">
      <c r="A22" s="31" t="s">
        <v>58</v>
      </c>
      <c r="B22" s="32">
        <v>8371</v>
      </c>
      <c r="C22" s="27">
        <f t="shared" si="0"/>
        <v>0.74518580239000698</v>
      </c>
      <c r="D22" s="34"/>
      <c r="E22" s="9">
        <f t="shared" si="1"/>
        <v>1652</v>
      </c>
      <c r="F22" s="27">
        <f t="shared" si="2"/>
        <v>1.5528796894240622</v>
      </c>
      <c r="G22" s="33">
        <v>501</v>
      </c>
      <c r="H22" s="43">
        <f t="shared" si="3"/>
        <v>1.8513728243597798</v>
      </c>
      <c r="I22" s="33">
        <v>18</v>
      </c>
      <c r="J22" s="43">
        <f t="shared" si="4"/>
        <v>0.11435105774728416</v>
      </c>
      <c r="K22" s="33">
        <v>753</v>
      </c>
      <c r="L22" s="43">
        <f t="shared" si="5"/>
        <v>2.269097483802923</v>
      </c>
      <c r="M22" s="33">
        <v>182</v>
      </c>
      <c r="N22" s="43">
        <f t="shared" si="6"/>
        <v>0.71732618634715439</v>
      </c>
      <c r="O22" s="33">
        <v>198</v>
      </c>
      <c r="P22" s="43">
        <f t="shared" si="7"/>
        <v>3.9410828025477707</v>
      </c>
      <c r="Q22" s="34"/>
      <c r="R22" s="9">
        <f t="shared" si="8"/>
        <v>110</v>
      </c>
      <c r="S22" s="27">
        <f t="shared" si="9"/>
        <v>7.8010311544816927E-2</v>
      </c>
      <c r="T22" s="33">
        <v>43</v>
      </c>
      <c r="U22" s="43">
        <f t="shared" si="10"/>
        <v>0.12025617361635484</v>
      </c>
      <c r="V22" s="33">
        <v>23</v>
      </c>
      <c r="W22" s="43">
        <f t="shared" si="11"/>
        <v>3.6620705028182023E-2</v>
      </c>
      <c r="X22" s="33">
        <v>44</v>
      </c>
      <c r="Y22" s="43">
        <f t="shared" si="12"/>
        <v>0.10366600697389501</v>
      </c>
      <c r="Z22" s="34"/>
      <c r="AA22" s="9">
        <f t="shared" si="13"/>
        <v>879</v>
      </c>
      <c r="AB22" s="27">
        <f t="shared" si="14"/>
        <v>0.18652599056123315</v>
      </c>
      <c r="AC22" s="33">
        <v>763</v>
      </c>
      <c r="AD22" s="43">
        <f t="shared" si="15"/>
        <v>0.88763247594783568</v>
      </c>
      <c r="AE22" s="33">
        <v>32</v>
      </c>
      <c r="AF22" s="43">
        <f t="shared" si="16"/>
        <v>5.608230077638935E-2</v>
      </c>
      <c r="AG22" s="33">
        <v>2</v>
      </c>
      <c r="AH22" s="43">
        <f t="shared" si="17"/>
        <v>1.889287738522577E-2</v>
      </c>
      <c r="AI22" s="33">
        <v>80</v>
      </c>
      <c r="AJ22" s="43">
        <f t="shared" si="18"/>
        <v>2.6709045018095377E-2</v>
      </c>
      <c r="AK22" s="33">
        <v>2</v>
      </c>
      <c r="AL22" s="43">
        <f t="shared" si="19"/>
        <v>1.1037527593818985E-2</v>
      </c>
      <c r="AM22" s="34"/>
      <c r="AN22" s="9">
        <f t="shared" si="20"/>
        <v>3105</v>
      </c>
      <c r="AO22" s="27">
        <f t="shared" si="21"/>
        <v>1.6268724752039485</v>
      </c>
      <c r="AP22" s="33">
        <v>392</v>
      </c>
      <c r="AQ22" s="43">
        <f t="shared" si="22"/>
        <v>0.67840022151843971</v>
      </c>
      <c r="AR22" s="33">
        <v>2323</v>
      </c>
      <c r="AS22" s="43">
        <f t="shared" si="23"/>
        <v>2.2580582448773279</v>
      </c>
      <c r="AT22" s="33">
        <v>0</v>
      </c>
      <c r="AU22" s="43">
        <f t="shared" si="24"/>
        <v>0</v>
      </c>
      <c r="AV22" s="33">
        <v>0</v>
      </c>
      <c r="AW22" s="43">
        <f t="shared" si="25"/>
        <v>0</v>
      </c>
      <c r="AX22" s="33">
        <v>3</v>
      </c>
      <c r="AY22" s="43">
        <f t="shared" si="26"/>
        <v>0.24429967426710095</v>
      </c>
      <c r="AZ22" s="33">
        <v>387</v>
      </c>
      <c r="BA22" s="43">
        <f t="shared" si="27"/>
        <v>2.3397823458282954</v>
      </c>
      <c r="BB22" s="34"/>
      <c r="BC22" s="9">
        <f t="shared" si="28"/>
        <v>226</v>
      </c>
      <c r="BD22" s="27">
        <f t="shared" si="29"/>
        <v>0.2701668818438292</v>
      </c>
      <c r="BE22" s="33">
        <v>202</v>
      </c>
      <c r="BF22" s="43">
        <f t="shared" si="30"/>
        <v>0.82317942866457472</v>
      </c>
      <c r="BG22" s="33">
        <v>13</v>
      </c>
      <c r="BH22" s="43">
        <f t="shared" si="31"/>
        <v>3.4227640135857398E-2</v>
      </c>
      <c r="BI22" s="33">
        <v>11</v>
      </c>
      <c r="BJ22" s="43">
        <f t="shared" si="32"/>
        <v>5.2053757334847628E-2</v>
      </c>
      <c r="BK22" s="34"/>
      <c r="BL22" s="9">
        <f t="shared" si="33"/>
        <v>2386</v>
      </c>
      <c r="BM22" s="27">
        <f t="shared" si="34"/>
        <v>1.7285971991798943</v>
      </c>
      <c r="BN22" s="33">
        <v>228</v>
      </c>
      <c r="BO22" s="43">
        <f t="shared" si="35"/>
        <v>0.88913153687166102</v>
      </c>
      <c r="BP22" s="33">
        <v>0</v>
      </c>
      <c r="BQ22" s="43">
        <f t="shared" si="36"/>
        <v>0</v>
      </c>
      <c r="BR22" s="33">
        <v>12</v>
      </c>
      <c r="BS22" s="43">
        <f t="shared" si="37"/>
        <v>0.11942675159235669</v>
      </c>
      <c r="BT22" s="33">
        <v>475</v>
      </c>
      <c r="BU22" s="43">
        <f t="shared" si="38"/>
        <v>9.9247806101128297</v>
      </c>
      <c r="BV22" s="33">
        <v>0</v>
      </c>
      <c r="BW22" s="43">
        <f t="shared" si="39"/>
        <v>0</v>
      </c>
      <c r="BX22" s="33">
        <v>0</v>
      </c>
      <c r="BY22" s="43">
        <f t="shared" si="40"/>
        <v>0</v>
      </c>
      <c r="BZ22" s="33">
        <v>313</v>
      </c>
      <c r="CA22" s="43">
        <f t="shared" si="41"/>
        <v>1.0169932092146732</v>
      </c>
      <c r="CB22" s="33">
        <v>662</v>
      </c>
      <c r="CC22" s="43">
        <f t="shared" si="42"/>
        <v>5.3279678068410465</v>
      </c>
      <c r="CD22" s="33">
        <v>689</v>
      </c>
      <c r="CE22" s="43">
        <f t="shared" si="43"/>
        <v>2.237085619662976</v>
      </c>
      <c r="CF22" s="33">
        <v>7</v>
      </c>
      <c r="CG22" s="43">
        <f t="shared" si="44"/>
        <v>0.15611061552185548</v>
      </c>
      <c r="CH22" s="33">
        <v>0</v>
      </c>
      <c r="CI22" s="43">
        <f t="shared" si="45"/>
        <v>0</v>
      </c>
    </row>
    <row r="23" spans="1:87" x14ac:dyDescent="0.25">
      <c r="A23" s="31" t="s">
        <v>59</v>
      </c>
      <c r="B23" s="32">
        <v>3944</v>
      </c>
      <c r="C23" s="27">
        <f t="shared" si="0"/>
        <v>0.3510945890128046</v>
      </c>
      <c r="D23" s="34"/>
      <c r="E23" s="9">
        <f t="shared" si="1"/>
        <v>2092</v>
      </c>
      <c r="F23" s="27">
        <f t="shared" si="2"/>
        <v>1.9664796067040788</v>
      </c>
      <c r="G23" s="33">
        <v>432</v>
      </c>
      <c r="H23" s="43">
        <f t="shared" si="3"/>
        <v>1.5963933335796905</v>
      </c>
      <c r="I23" s="33">
        <v>20</v>
      </c>
      <c r="J23" s="43">
        <f t="shared" si="4"/>
        <v>0.12705673083031574</v>
      </c>
      <c r="K23" s="33">
        <v>967</v>
      </c>
      <c r="L23" s="43">
        <f t="shared" si="5"/>
        <v>2.9139671538345637</v>
      </c>
      <c r="M23" s="33">
        <v>620</v>
      </c>
      <c r="N23" s="43">
        <f t="shared" si="6"/>
        <v>2.4436386567870092</v>
      </c>
      <c r="O23" s="33">
        <v>53</v>
      </c>
      <c r="P23" s="43">
        <f t="shared" si="7"/>
        <v>1.0549363057324841</v>
      </c>
      <c r="Q23" s="34"/>
      <c r="R23" s="9">
        <f t="shared" si="8"/>
        <v>576</v>
      </c>
      <c r="S23" s="27">
        <f t="shared" si="9"/>
        <v>0.40849035863467775</v>
      </c>
      <c r="T23" s="33">
        <v>330</v>
      </c>
      <c r="U23" s="43">
        <f t="shared" si="10"/>
        <v>0.92289621612551376</v>
      </c>
      <c r="V23" s="33">
        <v>2</v>
      </c>
      <c r="W23" s="43">
        <f t="shared" si="11"/>
        <v>3.1844091328853933E-3</v>
      </c>
      <c r="X23" s="33">
        <v>244</v>
      </c>
      <c r="Y23" s="43">
        <f t="shared" si="12"/>
        <v>0.57487512958250875</v>
      </c>
      <c r="Z23" s="34"/>
      <c r="AA23" s="9">
        <f t="shared" si="13"/>
        <v>21</v>
      </c>
      <c r="AB23" s="27">
        <f t="shared" si="14"/>
        <v>4.4562523342274131E-3</v>
      </c>
      <c r="AC23" s="33">
        <v>0</v>
      </c>
      <c r="AD23" s="43">
        <f t="shared" si="15"/>
        <v>0</v>
      </c>
      <c r="AE23" s="33">
        <v>2</v>
      </c>
      <c r="AF23" s="43">
        <f t="shared" si="16"/>
        <v>3.5051437985243344E-3</v>
      </c>
      <c r="AG23" s="33">
        <v>7</v>
      </c>
      <c r="AH23" s="43">
        <f t="shared" si="17"/>
        <v>6.6125070848290196E-2</v>
      </c>
      <c r="AI23" s="33">
        <v>12</v>
      </c>
      <c r="AJ23" s="43">
        <f t="shared" si="18"/>
        <v>4.0063567527143067E-3</v>
      </c>
      <c r="AK23" s="33">
        <v>0</v>
      </c>
      <c r="AL23" s="43">
        <f t="shared" si="19"/>
        <v>0</v>
      </c>
      <c r="AM23" s="34"/>
      <c r="AN23" s="9">
        <f t="shared" si="20"/>
        <v>635</v>
      </c>
      <c r="AO23" s="27">
        <f t="shared" si="21"/>
        <v>0.33270982987262715</v>
      </c>
      <c r="AP23" s="33">
        <v>0</v>
      </c>
      <c r="AQ23" s="43">
        <f t="shared" si="22"/>
        <v>0</v>
      </c>
      <c r="AR23" s="33">
        <v>597</v>
      </c>
      <c r="AS23" s="43">
        <f t="shared" si="23"/>
        <v>0.58031027644931765</v>
      </c>
      <c r="AT23" s="33">
        <v>0</v>
      </c>
      <c r="AU23" s="43">
        <f t="shared" si="24"/>
        <v>0</v>
      </c>
      <c r="AV23" s="33">
        <v>0</v>
      </c>
      <c r="AW23" s="43">
        <f t="shared" si="25"/>
        <v>0</v>
      </c>
      <c r="AX23" s="33">
        <v>0</v>
      </c>
      <c r="AY23" s="43">
        <f t="shared" si="26"/>
        <v>0</v>
      </c>
      <c r="AZ23" s="33">
        <v>38</v>
      </c>
      <c r="BA23" s="43">
        <f t="shared" si="27"/>
        <v>0.22974607013301088</v>
      </c>
      <c r="BB23" s="34"/>
      <c r="BC23" s="9">
        <f t="shared" si="28"/>
        <v>83</v>
      </c>
      <c r="BD23" s="27">
        <f t="shared" si="29"/>
        <v>9.9220580500167355E-2</v>
      </c>
      <c r="BE23" s="33">
        <v>27</v>
      </c>
      <c r="BF23" s="43">
        <f t="shared" si="30"/>
        <v>0.11002893353437386</v>
      </c>
      <c r="BG23" s="33">
        <v>56</v>
      </c>
      <c r="BH23" s="43">
        <f t="shared" si="31"/>
        <v>0.14744214212369344</v>
      </c>
      <c r="BI23" s="33">
        <v>0</v>
      </c>
      <c r="BJ23" s="43">
        <f t="shared" si="32"/>
        <v>0</v>
      </c>
      <c r="BK23" s="34"/>
      <c r="BL23" s="9">
        <f t="shared" si="33"/>
        <v>758</v>
      </c>
      <c r="BM23" s="27">
        <f t="shared" si="34"/>
        <v>0.54915200208648784</v>
      </c>
      <c r="BN23" s="33">
        <v>270</v>
      </c>
      <c r="BO23" s="43">
        <f t="shared" si="35"/>
        <v>1.0529189252427562</v>
      </c>
      <c r="BP23" s="33">
        <v>0</v>
      </c>
      <c r="BQ23" s="43">
        <f t="shared" si="36"/>
        <v>0</v>
      </c>
      <c r="BR23" s="33">
        <v>1</v>
      </c>
      <c r="BS23" s="43">
        <f t="shared" si="37"/>
        <v>9.9522292993630586E-3</v>
      </c>
      <c r="BT23" s="33">
        <v>144</v>
      </c>
      <c r="BU23" s="43">
        <f t="shared" si="38"/>
        <v>3.0087755954868367</v>
      </c>
      <c r="BV23" s="33">
        <v>0</v>
      </c>
      <c r="BW23" s="43">
        <f t="shared" si="39"/>
        <v>0</v>
      </c>
      <c r="BX23" s="33">
        <v>5</v>
      </c>
      <c r="BY23" s="43">
        <f t="shared" si="40"/>
        <v>4.3406545707092625E-2</v>
      </c>
      <c r="BZ23" s="33">
        <v>73</v>
      </c>
      <c r="CA23" s="43">
        <f t="shared" si="41"/>
        <v>0.23719010949735192</v>
      </c>
      <c r="CB23" s="33">
        <v>19</v>
      </c>
      <c r="CC23" s="43">
        <f t="shared" si="42"/>
        <v>0.15291750503018109</v>
      </c>
      <c r="CD23" s="33">
        <v>246</v>
      </c>
      <c r="CE23" s="43">
        <f t="shared" si="43"/>
        <v>0.79872723140361701</v>
      </c>
      <c r="CF23" s="33">
        <v>0</v>
      </c>
      <c r="CG23" s="43">
        <f t="shared" si="44"/>
        <v>0</v>
      </c>
      <c r="CH23" s="33">
        <v>0</v>
      </c>
      <c r="CI23" s="43">
        <f t="shared" si="45"/>
        <v>0</v>
      </c>
    </row>
    <row r="24" spans="1:87" x14ac:dyDescent="0.25">
      <c r="A24" s="31" t="s">
        <v>60</v>
      </c>
      <c r="B24" s="32">
        <v>1587</v>
      </c>
      <c r="C24" s="27">
        <f t="shared" si="0"/>
        <v>0.14127462291159254</v>
      </c>
      <c r="E24" s="9">
        <f t="shared" si="1"/>
        <v>846</v>
      </c>
      <c r="F24" s="27">
        <f t="shared" si="2"/>
        <v>0.79523984095203182</v>
      </c>
      <c r="G24" s="33">
        <v>238</v>
      </c>
      <c r="H24" s="43">
        <f t="shared" si="3"/>
        <v>0.87949447544436643</v>
      </c>
      <c r="I24" s="33">
        <v>72</v>
      </c>
      <c r="J24" s="43">
        <f t="shared" si="4"/>
        <v>0.45740423098913663</v>
      </c>
      <c r="K24" s="33">
        <v>334</v>
      </c>
      <c r="L24" s="43">
        <f t="shared" si="5"/>
        <v>1.0064788307970469</v>
      </c>
      <c r="M24" s="33">
        <v>173</v>
      </c>
      <c r="N24" s="43">
        <f t="shared" si="6"/>
        <v>0.68185401229702036</v>
      </c>
      <c r="O24" s="33">
        <v>29</v>
      </c>
      <c r="P24" s="43">
        <f t="shared" si="7"/>
        <v>0.57722929936305734</v>
      </c>
      <c r="R24" s="9">
        <f t="shared" si="8"/>
        <v>176</v>
      </c>
      <c r="S24" s="27">
        <f t="shared" si="9"/>
        <v>0.12481649847170709</v>
      </c>
      <c r="T24" s="33">
        <v>158</v>
      </c>
      <c r="U24" s="43">
        <f t="shared" si="10"/>
        <v>0.44187152166009458</v>
      </c>
      <c r="V24" s="33">
        <v>11</v>
      </c>
      <c r="W24" s="43">
        <f t="shared" si="11"/>
        <v>1.7514250230869662E-2</v>
      </c>
      <c r="X24" s="33">
        <v>7</v>
      </c>
      <c r="Y24" s="43">
        <f t="shared" si="12"/>
        <v>1.6492319291301481E-2</v>
      </c>
      <c r="AA24" s="9">
        <f t="shared" si="13"/>
        <v>43</v>
      </c>
      <c r="AB24" s="27">
        <f t="shared" si="14"/>
        <v>9.1247071605608937E-3</v>
      </c>
      <c r="AC24" s="33">
        <v>28</v>
      </c>
      <c r="AD24" s="43">
        <f t="shared" si="15"/>
        <v>3.2573668842122407E-2</v>
      </c>
      <c r="AE24" s="33">
        <v>4</v>
      </c>
      <c r="AF24" s="43">
        <f t="shared" si="16"/>
        <v>7.0102875970486688E-3</v>
      </c>
      <c r="AG24" s="33">
        <v>3</v>
      </c>
      <c r="AH24" s="43">
        <f t="shared" si="17"/>
        <v>2.8339316077838655E-2</v>
      </c>
      <c r="AI24" s="33">
        <v>8</v>
      </c>
      <c r="AJ24" s="43">
        <f t="shared" si="18"/>
        <v>2.6709045018095379E-3</v>
      </c>
      <c r="AK24" s="33">
        <v>0</v>
      </c>
      <c r="AL24" s="43">
        <f t="shared" si="19"/>
        <v>0</v>
      </c>
      <c r="AN24" s="9">
        <f t="shared" si="20"/>
        <v>175</v>
      </c>
      <c r="AO24" s="27">
        <f t="shared" si="21"/>
        <v>9.1691685397968112E-2</v>
      </c>
      <c r="AP24" s="33">
        <v>2</v>
      </c>
      <c r="AQ24" s="43">
        <f t="shared" si="22"/>
        <v>3.4612256199920391E-3</v>
      </c>
      <c r="AR24" s="33">
        <v>164</v>
      </c>
      <c r="AS24" s="43">
        <f t="shared" si="23"/>
        <v>0.15941521832108557</v>
      </c>
      <c r="AT24" s="33">
        <v>9</v>
      </c>
      <c r="AU24" s="43">
        <f t="shared" si="24"/>
        <v>8.1892629663330302E-2</v>
      </c>
      <c r="AV24" s="33">
        <v>0</v>
      </c>
      <c r="AW24" s="43">
        <f t="shared" si="25"/>
        <v>0</v>
      </c>
      <c r="AX24" s="33">
        <v>0</v>
      </c>
      <c r="AY24" s="43">
        <f t="shared" si="26"/>
        <v>0</v>
      </c>
      <c r="AZ24" s="33">
        <v>0</v>
      </c>
      <c r="BA24" s="43">
        <f t="shared" si="27"/>
        <v>0</v>
      </c>
      <c r="BC24" s="9">
        <f t="shared" si="28"/>
        <v>286</v>
      </c>
      <c r="BD24" s="27">
        <f t="shared" si="29"/>
        <v>0.34189260268732369</v>
      </c>
      <c r="BE24" s="33">
        <v>13</v>
      </c>
      <c r="BF24" s="43">
        <f t="shared" si="30"/>
        <v>5.2976893923957782E-2</v>
      </c>
      <c r="BG24" s="33">
        <v>273</v>
      </c>
      <c r="BH24" s="43">
        <f t="shared" si="31"/>
        <v>0.71878044285300546</v>
      </c>
      <c r="BI24" s="33">
        <v>0</v>
      </c>
      <c r="BJ24" s="43">
        <f t="shared" si="32"/>
        <v>0</v>
      </c>
      <c r="BL24" s="9">
        <f t="shared" si="33"/>
        <v>57</v>
      </c>
      <c r="BM24" s="27">
        <f t="shared" si="34"/>
        <v>4.1295071397005022E-2</v>
      </c>
      <c r="BN24" s="33">
        <v>9</v>
      </c>
      <c r="BO24" s="43">
        <f t="shared" si="35"/>
        <v>3.5097297508091874E-2</v>
      </c>
      <c r="BP24" s="33">
        <v>0</v>
      </c>
      <c r="BQ24" s="43">
        <f t="shared" si="36"/>
        <v>0</v>
      </c>
      <c r="BR24" s="33">
        <v>1</v>
      </c>
      <c r="BS24" s="43">
        <f t="shared" si="37"/>
        <v>9.9522292993630586E-3</v>
      </c>
      <c r="BT24" s="33">
        <v>0</v>
      </c>
      <c r="BU24" s="43">
        <f t="shared" si="38"/>
        <v>0</v>
      </c>
      <c r="BV24" s="33">
        <v>0</v>
      </c>
      <c r="BW24" s="43">
        <f t="shared" si="39"/>
        <v>0</v>
      </c>
      <c r="BX24" s="33">
        <v>8</v>
      </c>
      <c r="BY24" s="43">
        <f t="shared" si="40"/>
        <v>6.9450473131348209E-2</v>
      </c>
      <c r="BZ24" s="33">
        <v>2</v>
      </c>
      <c r="CA24" s="43">
        <f t="shared" si="41"/>
        <v>6.4983591643110114E-3</v>
      </c>
      <c r="CB24" s="33">
        <v>6</v>
      </c>
      <c r="CC24" s="43">
        <f t="shared" si="42"/>
        <v>4.8289738430583505E-2</v>
      </c>
      <c r="CD24" s="33">
        <v>31</v>
      </c>
      <c r="CE24" s="43">
        <f t="shared" si="43"/>
        <v>0.1006526185915127</v>
      </c>
      <c r="CF24" s="33">
        <v>0</v>
      </c>
      <c r="CG24" s="43">
        <f t="shared" si="44"/>
        <v>0</v>
      </c>
      <c r="CH24" s="33">
        <v>0</v>
      </c>
      <c r="CI24" s="43">
        <f t="shared" si="45"/>
        <v>0</v>
      </c>
    </row>
    <row r="25" spans="1:87" x14ac:dyDescent="0.25">
      <c r="A25" s="31" t="s">
        <v>61</v>
      </c>
      <c r="B25" s="32">
        <v>2016</v>
      </c>
      <c r="C25" s="27">
        <f t="shared" si="0"/>
        <v>0.17946417126009487</v>
      </c>
      <c r="E25" s="9">
        <f t="shared" si="1"/>
        <v>893</v>
      </c>
      <c r="F25" s="27">
        <f t="shared" si="2"/>
        <v>0.83941983211603366</v>
      </c>
      <c r="G25" s="33">
        <v>0</v>
      </c>
      <c r="H25" s="43">
        <f t="shared" si="3"/>
        <v>0</v>
      </c>
      <c r="I25" s="33">
        <v>245</v>
      </c>
      <c r="J25" s="43">
        <f t="shared" si="4"/>
        <v>1.5564449526713677</v>
      </c>
      <c r="K25" s="33">
        <v>58</v>
      </c>
      <c r="L25" s="43">
        <f t="shared" si="5"/>
        <v>0.17477776103661291</v>
      </c>
      <c r="M25" s="33">
        <v>24</v>
      </c>
      <c r="N25" s="43">
        <f t="shared" si="6"/>
        <v>9.4592464133690685E-2</v>
      </c>
      <c r="O25" s="33">
        <v>566</v>
      </c>
      <c r="P25" s="43">
        <f t="shared" si="7"/>
        <v>11.265923566878982</v>
      </c>
      <c r="R25" s="9">
        <f t="shared" si="8"/>
        <v>0</v>
      </c>
      <c r="S25" s="27">
        <f t="shared" si="9"/>
        <v>0</v>
      </c>
      <c r="T25" s="33">
        <v>0</v>
      </c>
      <c r="U25" s="43">
        <f t="shared" si="10"/>
        <v>0</v>
      </c>
      <c r="V25" s="33">
        <v>0</v>
      </c>
      <c r="W25" s="43">
        <f t="shared" si="11"/>
        <v>0</v>
      </c>
      <c r="X25" s="33">
        <v>0</v>
      </c>
      <c r="Y25" s="43">
        <f t="shared" si="12"/>
        <v>0</v>
      </c>
      <c r="AA25" s="9">
        <f t="shared" si="13"/>
        <v>2</v>
      </c>
      <c r="AB25" s="27">
        <f t="shared" si="14"/>
        <v>4.2440498421213456E-4</v>
      </c>
      <c r="AC25" s="33">
        <v>0</v>
      </c>
      <c r="AD25" s="43">
        <f t="shared" si="15"/>
        <v>0</v>
      </c>
      <c r="AE25" s="33">
        <v>0</v>
      </c>
      <c r="AF25" s="43">
        <f t="shared" si="16"/>
        <v>0</v>
      </c>
      <c r="AG25" s="33">
        <v>0</v>
      </c>
      <c r="AH25" s="43">
        <f t="shared" si="17"/>
        <v>0</v>
      </c>
      <c r="AI25" s="33">
        <v>2</v>
      </c>
      <c r="AJ25" s="43">
        <f t="shared" si="18"/>
        <v>6.6772612545238448E-4</v>
      </c>
      <c r="AK25" s="33">
        <v>0</v>
      </c>
      <c r="AL25" s="43">
        <f t="shared" si="19"/>
        <v>0</v>
      </c>
      <c r="AN25" s="9">
        <f t="shared" si="20"/>
        <v>278</v>
      </c>
      <c r="AO25" s="27">
        <f t="shared" si="21"/>
        <v>0.1456587916607722</v>
      </c>
      <c r="AP25" s="33">
        <v>0</v>
      </c>
      <c r="AQ25" s="43">
        <f t="shared" si="22"/>
        <v>0</v>
      </c>
      <c r="AR25" s="33">
        <v>278</v>
      </c>
      <c r="AS25" s="43">
        <f t="shared" si="23"/>
        <v>0.27022823593452311</v>
      </c>
      <c r="AT25" s="33">
        <v>0</v>
      </c>
      <c r="AU25" s="43">
        <f t="shared" si="24"/>
        <v>0</v>
      </c>
      <c r="AV25" s="33">
        <v>0</v>
      </c>
      <c r="AW25" s="43">
        <f t="shared" si="25"/>
        <v>0</v>
      </c>
      <c r="AX25" s="33">
        <v>0</v>
      </c>
      <c r="AY25" s="43">
        <f t="shared" si="26"/>
        <v>0</v>
      </c>
      <c r="AZ25" s="33">
        <v>0</v>
      </c>
      <c r="BA25" s="43">
        <f t="shared" si="27"/>
        <v>0</v>
      </c>
      <c r="BC25" s="9">
        <f t="shared" si="28"/>
        <v>287</v>
      </c>
      <c r="BD25" s="27">
        <f t="shared" si="29"/>
        <v>0.34308803136804861</v>
      </c>
      <c r="BE25" s="33">
        <v>0</v>
      </c>
      <c r="BF25" s="43">
        <f t="shared" si="30"/>
        <v>0</v>
      </c>
      <c r="BG25" s="33">
        <v>287</v>
      </c>
      <c r="BH25" s="43">
        <f t="shared" si="31"/>
        <v>0.75564097838392874</v>
      </c>
      <c r="BI25" s="33">
        <v>0</v>
      </c>
      <c r="BJ25" s="43">
        <f t="shared" si="32"/>
        <v>0</v>
      </c>
      <c r="BL25" s="9">
        <f t="shared" si="33"/>
        <v>546</v>
      </c>
      <c r="BM25" s="27">
        <f t="shared" si="34"/>
        <v>0.39556331548710078</v>
      </c>
      <c r="BN25" s="33">
        <v>55</v>
      </c>
      <c r="BO25" s="43">
        <f t="shared" si="35"/>
        <v>0.21448348477167259</v>
      </c>
      <c r="BP25" s="33">
        <v>0</v>
      </c>
      <c r="BQ25" s="43">
        <f t="shared" si="36"/>
        <v>0</v>
      </c>
      <c r="BR25" s="33">
        <v>6</v>
      </c>
      <c r="BS25" s="43">
        <f t="shared" si="37"/>
        <v>5.9713375796178345E-2</v>
      </c>
      <c r="BT25" s="33">
        <v>77</v>
      </c>
      <c r="BU25" s="43">
        <f t="shared" si="38"/>
        <v>1.6088591725867112</v>
      </c>
      <c r="BV25" s="33">
        <v>0</v>
      </c>
      <c r="BW25" s="43">
        <f t="shared" si="39"/>
        <v>0</v>
      </c>
      <c r="BX25" s="33">
        <v>0</v>
      </c>
      <c r="BY25" s="43">
        <f t="shared" si="40"/>
        <v>0</v>
      </c>
      <c r="BZ25" s="33">
        <v>0</v>
      </c>
      <c r="CA25" s="43">
        <f t="shared" si="41"/>
        <v>0</v>
      </c>
      <c r="CB25" s="33">
        <v>0</v>
      </c>
      <c r="CC25" s="43">
        <f t="shared" si="42"/>
        <v>0</v>
      </c>
      <c r="CD25" s="33">
        <v>408</v>
      </c>
      <c r="CE25" s="43">
        <f t="shared" si="43"/>
        <v>1.3247183350108769</v>
      </c>
      <c r="CF25" s="33">
        <v>0</v>
      </c>
      <c r="CG25" s="43">
        <f t="shared" si="44"/>
        <v>0</v>
      </c>
      <c r="CH25" s="33">
        <v>0</v>
      </c>
      <c r="CI25" s="43">
        <f t="shared" si="45"/>
        <v>0</v>
      </c>
    </row>
    <row r="26" spans="1:87" x14ac:dyDescent="0.25">
      <c r="A26" s="31" t="s">
        <v>62</v>
      </c>
      <c r="B26" s="32">
        <v>6190</v>
      </c>
      <c r="C26" s="27">
        <f t="shared" si="0"/>
        <v>0.55103334330356513</v>
      </c>
      <c r="D26" s="34"/>
      <c r="E26" s="9">
        <f t="shared" si="1"/>
        <v>1743</v>
      </c>
      <c r="F26" s="27">
        <f t="shared" si="2"/>
        <v>1.6384196723160656</v>
      </c>
      <c r="G26" s="33">
        <v>301</v>
      </c>
      <c r="H26" s="43">
        <f t="shared" si="3"/>
        <v>1.1123018365914046</v>
      </c>
      <c r="I26" s="33">
        <v>264</v>
      </c>
      <c r="J26" s="43">
        <f t="shared" si="4"/>
        <v>1.6771488469601679</v>
      </c>
      <c r="K26" s="33">
        <v>645</v>
      </c>
      <c r="L26" s="43">
        <f t="shared" si="5"/>
        <v>1.9436492391140574</v>
      </c>
      <c r="M26" s="33">
        <v>411</v>
      </c>
      <c r="N26" s="43">
        <f t="shared" si="6"/>
        <v>1.6198959482894528</v>
      </c>
      <c r="O26" s="33">
        <v>122</v>
      </c>
      <c r="P26" s="43">
        <f t="shared" si="7"/>
        <v>2.4283439490445859</v>
      </c>
      <c r="Q26" s="34"/>
      <c r="R26" s="9">
        <f t="shared" si="8"/>
        <v>343</v>
      </c>
      <c r="S26" s="27">
        <f t="shared" si="9"/>
        <v>0.24325033508974733</v>
      </c>
      <c r="T26" s="33">
        <v>175</v>
      </c>
      <c r="U26" s="43">
        <f t="shared" si="10"/>
        <v>0.48941466006656043</v>
      </c>
      <c r="V26" s="33">
        <v>103</v>
      </c>
      <c r="W26" s="43">
        <f t="shared" si="11"/>
        <v>0.16399707034359773</v>
      </c>
      <c r="X26" s="33">
        <v>65</v>
      </c>
      <c r="Y26" s="43">
        <f t="shared" si="12"/>
        <v>0.15314296484779946</v>
      </c>
      <c r="Z26" s="34"/>
      <c r="AA26" s="9">
        <f t="shared" si="13"/>
        <v>55</v>
      </c>
      <c r="AB26" s="27">
        <f t="shared" si="14"/>
        <v>1.1671137065833701E-2</v>
      </c>
      <c r="AC26" s="33">
        <v>4</v>
      </c>
      <c r="AD26" s="43">
        <f t="shared" si="15"/>
        <v>4.653381263160344E-3</v>
      </c>
      <c r="AE26" s="33">
        <v>23</v>
      </c>
      <c r="AF26" s="43">
        <f t="shared" si="16"/>
        <v>4.0309153683029848E-2</v>
      </c>
      <c r="AG26" s="33">
        <v>0</v>
      </c>
      <c r="AH26" s="43">
        <f t="shared" si="17"/>
        <v>0</v>
      </c>
      <c r="AI26" s="33">
        <v>21</v>
      </c>
      <c r="AJ26" s="43">
        <f t="shared" si="18"/>
        <v>7.0111243172500375E-3</v>
      </c>
      <c r="AK26" s="33">
        <v>7</v>
      </c>
      <c r="AL26" s="43">
        <f t="shared" si="19"/>
        <v>3.8631346578366449E-2</v>
      </c>
      <c r="AM26" s="34"/>
      <c r="AN26" s="9">
        <f t="shared" si="20"/>
        <v>1748</v>
      </c>
      <c r="AO26" s="27">
        <f t="shared" si="21"/>
        <v>0.9158689490037043</v>
      </c>
      <c r="AP26" s="33">
        <v>11</v>
      </c>
      <c r="AQ26" s="43">
        <f t="shared" si="22"/>
        <v>1.9036740909956214E-2</v>
      </c>
      <c r="AR26" s="33">
        <v>1705</v>
      </c>
      <c r="AS26" s="43">
        <f t="shared" si="23"/>
        <v>1.6573350441307984</v>
      </c>
      <c r="AT26" s="33">
        <v>0</v>
      </c>
      <c r="AU26" s="43">
        <f t="shared" si="24"/>
        <v>0</v>
      </c>
      <c r="AV26" s="33">
        <v>0</v>
      </c>
      <c r="AW26" s="43">
        <f t="shared" si="25"/>
        <v>0</v>
      </c>
      <c r="AX26" s="33">
        <v>0</v>
      </c>
      <c r="AY26" s="43">
        <f t="shared" si="26"/>
        <v>0</v>
      </c>
      <c r="AZ26" s="33">
        <v>32</v>
      </c>
      <c r="BA26" s="43">
        <f t="shared" si="27"/>
        <v>0.19347037484885127</v>
      </c>
      <c r="BB26" s="34"/>
      <c r="BC26" s="9">
        <f t="shared" si="28"/>
        <v>367</v>
      </c>
      <c r="BD26" s="27">
        <f t="shared" si="29"/>
        <v>0.4387223258260412</v>
      </c>
      <c r="BE26" s="33">
        <v>241</v>
      </c>
      <c r="BF26" s="43">
        <f t="shared" si="30"/>
        <v>0.98211011043644814</v>
      </c>
      <c r="BG26" s="33">
        <v>90</v>
      </c>
      <c r="BH26" s="43">
        <f t="shared" si="31"/>
        <v>0.23696058555593585</v>
      </c>
      <c r="BI26" s="33">
        <v>36</v>
      </c>
      <c r="BJ26" s="43">
        <f t="shared" si="32"/>
        <v>0.17035775127768313</v>
      </c>
      <c r="BK26" s="34"/>
      <c r="BL26" s="9">
        <f t="shared" si="33"/>
        <v>2008</v>
      </c>
      <c r="BM26" s="27">
        <f t="shared" si="34"/>
        <v>1.45474567307344</v>
      </c>
      <c r="BN26" s="33">
        <v>334</v>
      </c>
      <c r="BO26" s="43">
        <f t="shared" si="35"/>
        <v>1.3024997075225209</v>
      </c>
      <c r="BP26" s="33">
        <v>0</v>
      </c>
      <c r="BQ26" s="43">
        <f t="shared" si="36"/>
        <v>0</v>
      </c>
      <c r="BR26" s="33">
        <v>79</v>
      </c>
      <c r="BS26" s="43">
        <f t="shared" si="37"/>
        <v>0.78622611464968151</v>
      </c>
      <c r="BT26" s="33">
        <v>203</v>
      </c>
      <c r="BU26" s="43">
        <f t="shared" si="38"/>
        <v>4.2415378186376929</v>
      </c>
      <c r="BV26" s="33">
        <v>0</v>
      </c>
      <c r="BW26" s="43">
        <f t="shared" si="39"/>
        <v>0</v>
      </c>
      <c r="BX26" s="33">
        <v>2</v>
      </c>
      <c r="BY26" s="43">
        <f t="shared" si="40"/>
        <v>1.7362618282837052E-2</v>
      </c>
      <c r="BZ26" s="33">
        <v>430</v>
      </c>
      <c r="CA26" s="43">
        <f t="shared" si="41"/>
        <v>1.3971472203268676</v>
      </c>
      <c r="CB26" s="33">
        <v>34</v>
      </c>
      <c r="CC26" s="43">
        <f t="shared" si="42"/>
        <v>0.27364185110663986</v>
      </c>
      <c r="CD26" s="33">
        <v>892</v>
      </c>
      <c r="CE26" s="43">
        <f t="shared" si="43"/>
        <v>2.8961979285041721</v>
      </c>
      <c r="CF26" s="33">
        <v>34</v>
      </c>
      <c r="CG26" s="43">
        <f t="shared" si="44"/>
        <v>0.75825156110615521</v>
      </c>
      <c r="CH26" s="33">
        <v>0</v>
      </c>
      <c r="CI26" s="43">
        <f t="shared" si="45"/>
        <v>0</v>
      </c>
    </row>
    <row r="27" spans="1:87" x14ac:dyDescent="0.25">
      <c r="A27" s="31" t="s">
        <v>63</v>
      </c>
      <c r="B27" s="32">
        <v>6312</v>
      </c>
      <c r="C27" s="27">
        <f t="shared" si="0"/>
        <v>0.56189377430243981</v>
      </c>
      <c r="D27" s="34"/>
      <c r="E27" s="9">
        <f t="shared" si="1"/>
        <v>894</v>
      </c>
      <c r="F27" s="27">
        <f t="shared" si="2"/>
        <v>0.84035983192803365</v>
      </c>
      <c r="G27" s="33">
        <v>372</v>
      </c>
      <c r="H27" s="43">
        <f t="shared" si="3"/>
        <v>1.3746720372491779</v>
      </c>
      <c r="I27" s="33">
        <v>305</v>
      </c>
      <c r="J27" s="43">
        <f t="shared" si="4"/>
        <v>1.9376151451623149</v>
      </c>
      <c r="K27" s="33">
        <v>117</v>
      </c>
      <c r="L27" s="43">
        <f t="shared" si="5"/>
        <v>0.35256893174627091</v>
      </c>
      <c r="M27" s="33">
        <v>74</v>
      </c>
      <c r="N27" s="43">
        <f t="shared" si="6"/>
        <v>0.29166009774554624</v>
      </c>
      <c r="O27" s="33">
        <v>26</v>
      </c>
      <c r="P27" s="43">
        <f t="shared" si="7"/>
        <v>0.51751592356687892</v>
      </c>
      <c r="Q27" s="34"/>
      <c r="R27" s="9">
        <f t="shared" si="8"/>
        <v>155</v>
      </c>
      <c r="S27" s="27">
        <f t="shared" si="9"/>
        <v>0.10992362081315112</v>
      </c>
      <c r="T27" s="33">
        <v>89</v>
      </c>
      <c r="U27" s="43">
        <f t="shared" si="10"/>
        <v>0.24890231283385073</v>
      </c>
      <c r="V27" s="33">
        <v>0</v>
      </c>
      <c r="W27" s="43">
        <f t="shared" si="11"/>
        <v>0</v>
      </c>
      <c r="X27" s="33">
        <v>66</v>
      </c>
      <c r="Y27" s="43">
        <f t="shared" si="12"/>
        <v>0.15549901046084252</v>
      </c>
      <c r="Z27" s="34"/>
      <c r="AA27" s="9">
        <f t="shared" si="13"/>
        <v>292</v>
      </c>
      <c r="AB27" s="27">
        <f t="shared" si="14"/>
        <v>6.1963127694971643E-2</v>
      </c>
      <c r="AC27" s="33">
        <v>71</v>
      </c>
      <c r="AD27" s="43">
        <f t="shared" si="15"/>
        <v>8.2597517421096098E-2</v>
      </c>
      <c r="AE27" s="33">
        <v>17</v>
      </c>
      <c r="AF27" s="43">
        <f t="shared" si="16"/>
        <v>2.9793722287456841E-2</v>
      </c>
      <c r="AG27" s="33">
        <v>0</v>
      </c>
      <c r="AH27" s="43">
        <f t="shared" si="17"/>
        <v>0</v>
      </c>
      <c r="AI27" s="33">
        <v>204</v>
      </c>
      <c r="AJ27" s="43">
        <f t="shared" si="18"/>
        <v>6.8108064796143217E-2</v>
      </c>
      <c r="AK27" s="33">
        <v>0</v>
      </c>
      <c r="AL27" s="43">
        <f t="shared" si="19"/>
        <v>0</v>
      </c>
      <c r="AM27" s="34"/>
      <c r="AN27" s="9">
        <f t="shared" si="20"/>
        <v>3013</v>
      </c>
      <c r="AO27" s="27">
        <f t="shared" si="21"/>
        <v>1.5786688463090166</v>
      </c>
      <c r="AP27" s="33">
        <v>78</v>
      </c>
      <c r="AQ27" s="43">
        <f t="shared" si="22"/>
        <v>0.13498779917968953</v>
      </c>
      <c r="AR27" s="33">
        <v>2899</v>
      </c>
      <c r="AS27" s="43">
        <f t="shared" si="23"/>
        <v>2.8179555970294334</v>
      </c>
      <c r="AT27" s="33">
        <v>0</v>
      </c>
      <c r="AU27" s="43">
        <f t="shared" si="24"/>
        <v>0</v>
      </c>
      <c r="AV27" s="33">
        <v>0</v>
      </c>
      <c r="AW27" s="43">
        <f t="shared" si="25"/>
        <v>0</v>
      </c>
      <c r="AX27" s="33">
        <v>0</v>
      </c>
      <c r="AY27" s="43">
        <f t="shared" si="26"/>
        <v>0</v>
      </c>
      <c r="AZ27" s="33">
        <v>36</v>
      </c>
      <c r="BA27" s="43">
        <f t="shared" si="27"/>
        <v>0.21765417170495771</v>
      </c>
      <c r="BB27" s="34"/>
      <c r="BC27" s="9">
        <f t="shared" si="28"/>
        <v>215</v>
      </c>
      <c r="BD27" s="27">
        <f t="shared" si="29"/>
        <v>0.25701716635585525</v>
      </c>
      <c r="BE27" s="33">
        <v>38</v>
      </c>
      <c r="BF27" s="43">
        <f t="shared" si="30"/>
        <v>0.15485553608541505</v>
      </c>
      <c r="BG27" s="33">
        <v>173</v>
      </c>
      <c r="BH27" s="43">
        <f t="shared" si="31"/>
        <v>0.45549090334641007</v>
      </c>
      <c r="BI27" s="33">
        <v>4</v>
      </c>
      <c r="BJ27" s="43">
        <f t="shared" si="32"/>
        <v>1.8928639030853681E-2</v>
      </c>
      <c r="BK27" s="34"/>
      <c r="BL27" s="9">
        <f t="shared" si="33"/>
        <v>1744</v>
      </c>
      <c r="BM27" s="27">
        <f t="shared" si="34"/>
        <v>1.2634842897609957</v>
      </c>
      <c r="BN27" s="33">
        <v>760</v>
      </c>
      <c r="BO27" s="43">
        <f t="shared" si="35"/>
        <v>2.9637717895722027</v>
      </c>
      <c r="BP27" s="33">
        <v>2</v>
      </c>
      <c r="BQ27" s="43">
        <f t="shared" si="36"/>
        <v>6.0587700696758555E-2</v>
      </c>
      <c r="BR27" s="33">
        <v>6</v>
      </c>
      <c r="BS27" s="43">
        <f t="shared" si="37"/>
        <v>5.9713375796178345E-2</v>
      </c>
      <c r="BT27" s="33">
        <v>52</v>
      </c>
      <c r="BU27" s="43">
        <f t="shared" si="38"/>
        <v>1.0865022983702466</v>
      </c>
      <c r="BV27" s="33">
        <v>0</v>
      </c>
      <c r="BW27" s="43">
        <f t="shared" si="39"/>
        <v>0</v>
      </c>
      <c r="BX27" s="33">
        <v>33</v>
      </c>
      <c r="BY27" s="43">
        <f t="shared" si="40"/>
        <v>0.28648320166681135</v>
      </c>
      <c r="BZ27" s="33">
        <v>533</v>
      </c>
      <c r="CA27" s="43">
        <f t="shared" si="41"/>
        <v>1.7318127172888844</v>
      </c>
      <c r="CB27" s="33">
        <v>2</v>
      </c>
      <c r="CC27" s="43">
        <f t="shared" si="42"/>
        <v>1.6096579476861168E-2</v>
      </c>
      <c r="CD27" s="33">
        <v>244</v>
      </c>
      <c r="CE27" s="43">
        <f t="shared" si="43"/>
        <v>0.79223351407513232</v>
      </c>
      <c r="CF27" s="33">
        <v>51</v>
      </c>
      <c r="CG27" s="43">
        <f t="shared" si="44"/>
        <v>1.1373773416592328</v>
      </c>
      <c r="CH27" s="33">
        <v>61</v>
      </c>
      <c r="CI27" s="43">
        <f t="shared" si="45"/>
        <v>4.8995983935742968</v>
      </c>
    </row>
    <row r="28" spans="1:87" x14ac:dyDescent="0.25">
      <c r="A28" s="31" t="s">
        <v>64</v>
      </c>
      <c r="B28" s="32">
        <v>4456</v>
      </c>
      <c r="C28" s="27">
        <f t="shared" si="0"/>
        <v>0.39667279123759064</v>
      </c>
      <c r="D28" s="34"/>
      <c r="E28" s="9">
        <f t="shared" si="1"/>
        <v>96</v>
      </c>
      <c r="F28" s="27">
        <f t="shared" si="2"/>
        <v>9.0239981952003612E-2</v>
      </c>
      <c r="G28" s="33">
        <v>25</v>
      </c>
      <c r="H28" s="43">
        <f t="shared" si="3"/>
        <v>9.2383873471046901E-2</v>
      </c>
      <c r="I28" s="33">
        <v>0</v>
      </c>
      <c r="J28" s="43">
        <f t="shared" si="4"/>
        <v>0</v>
      </c>
      <c r="K28" s="33">
        <v>33</v>
      </c>
      <c r="L28" s="43">
        <f t="shared" si="5"/>
        <v>9.9442519210486663E-2</v>
      </c>
      <c r="M28" s="33">
        <v>38</v>
      </c>
      <c r="N28" s="43">
        <f t="shared" si="6"/>
        <v>0.14977140154501023</v>
      </c>
      <c r="O28" s="33">
        <v>0</v>
      </c>
      <c r="P28" s="43">
        <f t="shared" si="7"/>
        <v>0</v>
      </c>
      <c r="Q28" s="34"/>
      <c r="R28" s="9">
        <f t="shared" si="8"/>
        <v>188</v>
      </c>
      <c r="S28" s="27">
        <f t="shared" si="9"/>
        <v>0.1333267142765962</v>
      </c>
      <c r="T28" s="33">
        <v>62</v>
      </c>
      <c r="U28" s="43">
        <f t="shared" si="10"/>
        <v>0.17339262242358139</v>
      </c>
      <c r="V28" s="33">
        <v>89</v>
      </c>
      <c r="W28" s="43">
        <f t="shared" si="11"/>
        <v>0.14170620641339998</v>
      </c>
      <c r="X28" s="33">
        <v>37</v>
      </c>
      <c r="Y28" s="43">
        <f t="shared" si="12"/>
        <v>8.7173687682593537E-2</v>
      </c>
      <c r="Z28" s="34"/>
      <c r="AA28" s="9">
        <f t="shared" si="13"/>
        <v>207</v>
      </c>
      <c r="AB28" s="27">
        <f t="shared" si="14"/>
        <v>4.3925915865955928E-2</v>
      </c>
      <c r="AC28" s="33">
        <v>83</v>
      </c>
      <c r="AD28" s="43">
        <f t="shared" si="15"/>
        <v>9.6557661210577128E-2</v>
      </c>
      <c r="AE28" s="33">
        <v>63</v>
      </c>
      <c r="AF28" s="43">
        <f t="shared" si="16"/>
        <v>0.11041202965351654</v>
      </c>
      <c r="AG28" s="33">
        <v>11</v>
      </c>
      <c r="AH28" s="43">
        <f t="shared" si="17"/>
        <v>0.10391082561874174</v>
      </c>
      <c r="AI28" s="33">
        <v>50</v>
      </c>
      <c r="AJ28" s="43">
        <f t="shared" si="18"/>
        <v>1.6693153136309612E-2</v>
      </c>
      <c r="AK28" s="33">
        <v>0</v>
      </c>
      <c r="AL28" s="43">
        <f t="shared" si="19"/>
        <v>0</v>
      </c>
      <c r="AM28" s="34"/>
      <c r="AN28" s="9">
        <f t="shared" si="20"/>
        <v>2064</v>
      </c>
      <c r="AO28" s="27">
        <f t="shared" si="21"/>
        <v>1.0814379352080354</v>
      </c>
      <c r="AP28" s="33">
        <v>350</v>
      </c>
      <c r="AQ28" s="43">
        <f t="shared" si="22"/>
        <v>0.6057144834986069</v>
      </c>
      <c r="AR28" s="33">
        <v>1576</v>
      </c>
      <c r="AS28" s="43">
        <f t="shared" si="23"/>
        <v>1.5319413663050663</v>
      </c>
      <c r="AT28" s="33">
        <v>0</v>
      </c>
      <c r="AU28" s="43">
        <f t="shared" si="24"/>
        <v>0</v>
      </c>
      <c r="AV28" s="33">
        <v>0</v>
      </c>
      <c r="AW28" s="43">
        <f t="shared" si="25"/>
        <v>0</v>
      </c>
      <c r="AX28" s="33">
        <v>0</v>
      </c>
      <c r="AY28" s="43">
        <f t="shared" si="26"/>
        <v>0</v>
      </c>
      <c r="AZ28" s="33">
        <v>138</v>
      </c>
      <c r="BA28" s="43">
        <f t="shared" si="27"/>
        <v>0.83434099153567121</v>
      </c>
      <c r="BB28" s="34"/>
      <c r="BC28" s="9">
        <f t="shared" si="28"/>
        <v>196</v>
      </c>
      <c r="BD28" s="27">
        <f t="shared" si="29"/>
        <v>0.23430402142208198</v>
      </c>
      <c r="BE28" s="33">
        <v>128</v>
      </c>
      <c r="BF28" s="43">
        <f t="shared" si="30"/>
        <v>0.52161864786666123</v>
      </c>
      <c r="BG28" s="33">
        <v>58</v>
      </c>
      <c r="BH28" s="43">
        <f t="shared" si="31"/>
        <v>0.15270793291382534</v>
      </c>
      <c r="BI28" s="33">
        <v>10</v>
      </c>
      <c r="BJ28" s="43">
        <f t="shared" si="32"/>
        <v>4.7321597577134208E-2</v>
      </c>
      <c r="BK28" s="34"/>
      <c r="BL28" s="9">
        <f t="shared" si="33"/>
        <v>1671</v>
      </c>
      <c r="BM28" s="27">
        <f t="shared" si="34"/>
        <v>1.2105976193753576</v>
      </c>
      <c r="BN28" s="33">
        <v>85</v>
      </c>
      <c r="BO28" s="43">
        <f t="shared" si="35"/>
        <v>0.3314744764653122</v>
      </c>
      <c r="BP28" s="33">
        <v>0</v>
      </c>
      <c r="BQ28" s="43">
        <f t="shared" si="36"/>
        <v>0</v>
      </c>
      <c r="BR28" s="33">
        <v>8</v>
      </c>
      <c r="BS28" s="43">
        <f t="shared" si="37"/>
        <v>7.9617834394904469E-2</v>
      </c>
      <c r="BT28" s="33">
        <v>36</v>
      </c>
      <c r="BU28" s="43">
        <f t="shared" si="38"/>
        <v>0.75219389887170918</v>
      </c>
      <c r="BV28" s="33">
        <v>0</v>
      </c>
      <c r="BW28" s="43">
        <f t="shared" si="39"/>
        <v>0</v>
      </c>
      <c r="BX28" s="33">
        <v>30</v>
      </c>
      <c r="BY28" s="43">
        <f t="shared" si="40"/>
        <v>0.26043927424255575</v>
      </c>
      <c r="BZ28" s="33">
        <v>647</v>
      </c>
      <c r="CA28" s="43">
        <f t="shared" si="41"/>
        <v>2.1022191896546123</v>
      </c>
      <c r="CB28" s="33">
        <v>163</v>
      </c>
      <c r="CC28" s="43">
        <f t="shared" si="42"/>
        <v>1.3118712273641853</v>
      </c>
      <c r="CD28" s="33">
        <v>321</v>
      </c>
      <c r="CE28" s="43">
        <f t="shared" si="43"/>
        <v>1.0422416312217928</v>
      </c>
      <c r="CF28" s="33">
        <v>381</v>
      </c>
      <c r="CG28" s="43">
        <f t="shared" si="44"/>
        <v>8.4968777876895629</v>
      </c>
      <c r="CH28" s="33">
        <v>0</v>
      </c>
      <c r="CI28" s="43">
        <f t="shared" si="45"/>
        <v>0</v>
      </c>
    </row>
    <row r="29" spans="1:87" x14ac:dyDescent="0.25">
      <c r="A29" s="31" t="s">
        <v>65</v>
      </c>
      <c r="B29" s="32">
        <v>4310</v>
      </c>
      <c r="C29" s="27">
        <f t="shared" si="0"/>
        <v>0.38367588200942898</v>
      </c>
      <c r="D29" s="34"/>
      <c r="E29" s="9">
        <f t="shared" si="1"/>
        <v>509</v>
      </c>
      <c r="F29" s="27">
        <f t="shared" si="2"/>
        <v>0.47845990430801916</v>
      </c>
      <c r="G29" s="33">
        <v>36</v>
      </c>
      <c r="H29" s="43">
        <f t="shared" si="3"/>
        <v>0.13303277779830752</v>
      </c>
      <c r="I29" s="33">
        <v>87</v>
      </c>
      <c r="J29" s="43">
        <f t="shared" si="4"/>
        <v>0.55269677911187343</v>
      </c>
      <c r="K29" s="33">
        <v>103</v>
      </c>
      <c r="L29" s="43">
        <f t="shared" si="5"/>
        <v>0.3103811963236402</v>
      </c>
      <c r="M29" s="33">
        <v>30</v>
      </c>
      <c r="N29" s="43">
        <f t="shared" si="6"/>
        <v>0.11824058016711335</v>
      </c>
      <c r="O29" s="33">
        <v>253</v>
      </c>
      <c r="P29" s="43">
        <f t="shared" si="7"/>
        <v>5.0358280254777075</v>
      </c>
      <c r="Q29" s="34"/>
      <c r="R29" s="9">
        <f t="shared" si="8"/>
        <v>208</v>
      </c>
      <c r="S29" s="27">
        <f t="shared" si="9"/>
        <v>0.14751040728474474</v>
      </c>
      <c r="T29" s="33">
        <v>58</v>
      </c>
      <c r="U29" s="43">
        <f t="shared" si="10"/>
        <v>0.16220600162206003</v>
      </c>
      <c r="V29" s="33">
        <v>14</v>
      </c>
      <c r="W29" s="43">
        <f t="shared" si="11"/>
        <v>2.2290863930197753E-2</v>
      </c>
      <c r="X29" s="33">
        <v>136</v>
      </c>
      <c r="Y29" s="43">
        <f t="shared" si="12"/>
        <v>0.3204222033738573</v>
      </c>
      <c r="Z29" s="34"/>
      <c r="AA29" s="9">
        <f t="shared" si="13"/>
        <v>353</v>
      </c>
      <c r="AB29" s="27">
        <f t="shared" si="14"/>
        <v>7.4907479713441763E-2</v>
      </c>
      <c r="AC29" s="33">
        <v>0</v>
      </c>
      <c r="AD29" s="43">
        <f t="shared" si="15"/>
        <v>0</v>
      </c>
      <c r="AE29" s="33">
        <v>8</v>
      </c>
      <c r="AF29" s="43">
        <f t="shared" si="16"/>
        <v>1.4020575194097338E-2</v>
      </c>
      <c r="AG29" s="33">
        <v>4</v>
      </c>
      <c r="AH29" s="43">
        <f t="shared" si="17"/>
        <v>3.7785754770451541E-2</v>
      </c>
      <c r="AI29" s="33">
        <v>339</v>
      </c>
      <c r="AJ29" s="43">
        <f t="shared" si="18"/>
        <v>0.11317957826417915</v>
      </c>
      <c r="AK29" s="33">
        <v>2</v>
      </c>
      <c r="AL29" s="43">
        <f t="shared" si="19"/>
        <v>1.1037527593818985E-2</v>
      </c>
      <c r="AM29" s="34"/>
      <c r="AN29" s="9">
        <f t="shared" si="20"/>
        <v>1585</v>
      </c>
      <c r="AO29" s="27">
        <f t="shared" si="21"/>
        <v>0.8304646934615969</v>
      </c>
      <c r="AP29" s="33">
        <v>139</v>
      </c>
      <c r="AQ29" s="43">
        <f t="shared" si="22"/>
        <v>0.24055518058944672</v>
      </c>
      <c r="AR29" s="33">
        <v>1394</v>
      </c>
      <c r="AS29" s="43">
        <f t="shared" si="23"/>
        <v>1.3550293557292274</v>
      </c>
      <c r="AT29" s="33">
        <v>0</v>
      </c>
      <c r="AU29" s="43">
        <f t="shared" si="24"/>
        <v>0</v>
      </c>
      <c r="AV29" s="33">
        <v>0</v>
      </c>
      <c r="AW29" s="43">
        <f t="shared" si="25"/>
        <v>0</v>
      </c>
      <c r="AX29" s="33">
        <v>0</v>
      </c>
      <c r="AY29" s="43">
        <f t="shared" si="26"/>
        <v>0</v>
      </c>
      <c r="AZ29" s="33">
        <v>52</v>
      </c>
      <c r="BA29" s="43">
        <f t="shared" si="27"/>
        <v>0.31438935912938332</v>
      </c>
      <c r="BB29" s="34"/>
      <c r="BC29" s="9">
        <f t="shared" si="28"/>
        <v>729</v>
      </c>
      <c r="BD29" s="27">
        <f t="shared" si="29"/>
        <v>0.87146750824845798</v>
      </c>
      <c r="BE29" s="33">
        <v>468</v>
      </c>
      <c r="BF29" s="43">
        <f t="shared" si="30"/>
        <v>1.9071681812624801</v>
      </c>
      <c r="BG29" s="33">
        <v>254</v>
      </c>
      <c r="BH29" s="43">
        <f t="shared" si="31"/>
        <v>0.66875543034675233</v>
      </c>
      <c r="BI29" s="33">
        <v>7</v>
      </c>
      <c r="BJ29" s="43">
        <f t="shared" si="32"/>
        <v>3.3125118303993943E-2</v>
      </c>
      <c r="BK29" s="34"/>
      <c r="BL29" s="9">
        <f t="shared" si="33"/>
        <v>991</v>
      </c>
      <c r="BM29" s="27">
        <f t="shared" si="34"/>
        <v>0.71795466235845573</v>
      </c>
      <c r="BN29" s="33">
        <v>255</v>
      </c>
      <c r="BO29" s="43">
        <f t="shared" si="35"/>
        <v>0.99442342939593653</v>
      </c>
      <c r="BP29" s="33">
        <v>2</v>
      </c>
      <c r="BQ29" s="43">
        <f t="shared" si="36"/>
        <v>6.0587700696758555E-2</v>
      </c>
      <c r="BR29" s="33">
        <v>33</v>
      </c>
      <c r="BS29" s="43">
        <f t="shared" si="37"/>
        <v>0.32842356687898089</v>
      </c>
      <c r="BT29" s="33">
        <v>28</v>
      </c>
      <c r="BU29" s="43">
        <f t="shared" si="38"/>
        <v>0.58503969912244047</v>
      </c>
      <c r="BV29" s="33">
        <v>11</v>
      </c>
      <c r="BW29" s="43">
        <f t="shared" si="39"/>
        <v>0.36617842876165113</v>
      </c>
      <c r="BX29" s="33">
        <v>62</v>
      </c>
      <c r="BY29" s="43">
        <f t="shared" si="40"/>
        <v>0.53824116676794864</v>
      </c>
      <c r="BZ29" s="33">
        <v>403</v>
      </c>
      <c r="CA29" s="43">
        <f t="shared" si="41"/>
        <v>1.3094193716086688</v>
      </c>
      <c r="CB29" s="33">
        <v>11</v>
      </c>
      <c r="CC29" s="43">
        <f t="shared" si="42"/>
        <v>8.8531187122736416E-2</v>
      </c>
      <c r="CD29" s="33">
        <v>186</v>
      </c>
      <c r="CE29" s="43">
        <f t="shared" si="43"/>
        <v>0.60391571154907631</v>
      </c>
      <c r="CF29" s="33">
        <v>0</v>
      </c>
      <c r="CG29" s="43">
        <f t="shared" si="44"/>
        <v>0</v>
      </c>
      <c r="CH29" s="33">
        <v>0</v>
      </c>
      <c r="CI29" s="43">
        <f t="shared" si="45"/>
        <v>0</v>
      </c>
    </row>
    <row r="30" spans="1:87" x14ac:dyDescent="0.25">
      <c r="A30" s="31" t="s">
        <v>66</v>
      </c>
      <c r="B30" s="32">
        <v>11667</v>
      </c>
      <c r="C30" s="27">
        <f t="shared" si="0"/>
        <v>1.0385954792120669</v>
      </c>
      <c r="D30" s="34"/>
      <c r="E30" s="9">
        <f t="shared" si="1"/>
        <v>700</v>
      </c>
      <c r="F30" s="27">
        <f t="shared" si="2"/>
        <v>0.65799986840002633</v>
      </c>
      <c r="G30" s="33">
        <v>84</v>
      </c>
      <c r="H30" s="43">
        <f t="shared" si="3"/>
        <v>0.31040981486271757</v>
      </c>
      <c r="I30" s="33">
        <v>185</v>
      </c>
      <c r="J30" s="43">
        <f t="shared" si="4"/>
        <v>1.1752747601804205</v>
      </c>
      <c r="K30" s="33">
        <v>415</v>
      </c>
      <c r="L30" s="43">
        <f t="shared" si="5"/>
        <v>1.2505650143136959</v>
      </c>
      <c r="M30" s="33">
        <v>16</v>
      </c>
      <c r="N30" s="43">
        <f t="shared" si="6"/>
        <v>6.306164275579379E-2</v>
      </c>
      <c r="O30" s="33">
        <v>0</v>
      </c>
      <c r="P30" s="43">
        <f t="shared" si="7"/>
        <v>0</v>
      </c>
      <c r="Q30" s="34"/>
      <c r="R30" s="9">
        <f t="shared" si="8"/>
        <v>356</v>
      </c>
      <c r="S30" s="27">
        <f t="shared" si="9"/>
        <v>0.25246973554504387</v>
      </c>
      <c r="T30" s="33">
        <v>262</v>
      </c>
      <c r="U30" s="43">
        <f t="shared" si="10"/>
        <v>0.73272366249965037</v>
      </c>
      <c r="V30" s="33">
        <v>39</v>
      </c>
      <c r="W30" s="43">
        <f t="shared" si="11"/>
        <v>6.2095978091265165E-2</v>
      </c>
      <c r="X30" s="33">
        <v>55</v>
      </c>
      <c r="Y30" s="43">
        <f t="shared" si="12"/>
        <v>0.12958250871736879</v>
      </c>
      <c r="Z30" s="34"/>
      <c r="AA30" s="9">
        <f t="shared" si="13"/>
        <v>55</v>
      </c>
      <c r="AB30" s="27">
        <f t="shared" si="14"/>
        <v>1.1671137065833701E-2</v>
      </c>
      <c r="AC30" s="33">
        <v>0</v>
      </c>
      <c r="AD30" s="43">
        <f t="shared" si="15"/>
        <v>0</v>
      </c>
      <c r="AE30" s="33">
        <v>22</v>
      </c>
      <c r="AF30" s="43">
        <f t="shared" si="16"/>
        <v>3.8556581783767682E-2</v>
      </c>
      <c r="AG30" s="33">
        <v>6</v>
      </c>
      <c r="AH30" s="43">
        <f t="shared" si="17"/>
        <v>5.6678632155677311E-2</v>
      </c>
      <c r="AI30" s="33">
        <v>21</v>
      </c>
      <c r="AJ30" s="43">
        <f t="shared" si="18"/>
        <v>7.0111243172500375E-3</v>
      </c>
      <c r="AK30" s="33">
        <v>6</v>
      </c>
      <c r="AL30" s="43">
        <f t="shared" si="19"/>
        <v>3.3112582781456956E-2</v>
      </c>
      <c r="AM30" s="34"/>
      <c r="AN30" s="9">
        <f t="shared" si="20"/>
        <v>3434</v>
      </c>
      <c r="AO30" s="27">
        <f t="shared" si="21"/>
        <v>1.7992528437521287</v>
      </c>
      <c r="AP30" s="33">
        <v>20</v>
      </c>
      <c r="AQ30" s="43">
        <f t="shared" si="22"/>
        <v>3.4612256199920394E-2</v>
      </c>
      <c r="AR30" s="33">
        <v>3284</v>
      </c>
      <c r="AS30" s="43">
        <f t="shared" si="23"/>
        <v>3.1921925424783235</v>
      </c>
      <c r="AT30" s="33">
        <v>23</v>
      </c>
      <c r="AU30" s="43">
        <f t="shared" si="24"/>
        <v>0.20928116469517744</v>
      </c>
      <c r="AV30" s="33">
        <v>0</v>
      </c>
      <c r="AW30" s="43">
        <f t="shared" si="25"/>
        <v>0</v>
      </c>
      <c r="AX30" s="33">
        <v>0</v>
      </c>
      <c r="AY30" s="43">
        <f t="shared" si="26"/>
        <v>0</v>
      </c>
      <c r="AZ30" s="33">
        <v>107</v>
      </c>
      <c r="BA30" s="43">
        <f t="shared" si="27"/>
        <v>0.64691656590084634</v>
      </c>
      <c r="BB30" s="34"/>
      <c r="BC30" s="9">
        <f t="shared" si="28"/>
        <v>296</v>
      </c>
      <c r="BD30" s="27">
        <f t="shared" si="29"/>
        <v>0.35384688949457277</v>
      </c>
      <c r="BE30" s="33">
        <v>283</v>
      </c>
      <c r="BF30" s="43">
        <f t="shared" si="30"/>
        <v>1.1532662292676963</v>
      </c>
      <c r="BG30" s="33">
        <v>13</v>
      </c>
      <c r="BH30" s="43">
        <f t="shared" si="31"/>
        <v>3.4227640135857398E-2</v>
      </c>
      <c r="BI30" s="33">
        <v>0</v>
      </c>
      <c r="BJ30" s="43">
        <f t="shared" si="32"/>
        <v>0</v>
      </c>
      <c r="BK30" s="34"/>
      <c r="BL30" s="9">
        <f t="shared" si="33"/>
        <v>6849</v>
      </c>
      <c r="BM30" s="27">
        <f t="shared" si="34"/>
        <v>4.9619288420717087</v>
      </c>
      <c r="BN30" s="33">
        <v>1611</v>
      </c>
      <c r="BO30" s="43">
        <f t="shared" si="35"/>
        <v>6.2824162539484458</v>
      </c>
      <c r="BP30" s="33">
        <v>2</v>
      </c>
      <c r="BQ30" s="43">
        <f t="shared" si="36"/>
        <v>6.0587700696758555E-2</v>
      </c>
      <c r="BR30" s="33">
        <v>0</v>
      </c>
      <c r="BS30" s="43">
        <f t="shared" si="37"/>
        <v>0</v>
      </c>
      <c r="BT30" s="33">
        <v>137</v>
      </c>
      <c r="BU30" s="43">
        <f t="shared" si="38"/>
        <v>2.8625156707062267</v>
      </c>
      <c r="BV30" s="33">
        <v>0</v>
      </c>
      <c r="BW30" s="43">
        <f t="shared" si="39"/>
        <v>0</v>
      </c>
      <c r="BX30" s="33">
        <v>0</v>
      </c>
      <c r="BY30" s="43">
        <f t="shared" si="40"/>
        <v>0</v>
      </c>
      <c r="BZ30" s="33">
        <v>3650</v>
      </c>
      <c r="CA30" s="43">
        <f t="shared" si="41"/>
        <v>11.859505474867596</v>
      </c>
      <c r="CB30" s="33">
        <v>1023</v>
      </c>
      <c r="CC30" s="43">
        <f t="shared" si="42"/>
        <v>8.2334004024144871</v>
      </c>
      <c r="CD30" s="33">
        <v>423</v>
      </c>
      <c r="CE30" s="43">
        <f t="shared" si="43"/>
        <v>1.3734212149745122</v>
      </c>
      <c r="CF30" s="33">
        <v>3</v>
      </c>
      <c r="CG30" s="43">
        <f t="shared" si="44"/>
        <v>6.6904549509366626E-2</v>
      </c>
      <c r="CH30" s="33">
        <v>0</v>
      </c>
      <c r="CI30" s="43">
        <f t="shared" si="45"/>
        <v>0</v>
      </c>
    </row>
    <row r="31" spans="1:87" x14ac:dyDescent="0.25">
      <c r="A31" s="31" t="s">
        <v>67</v>
      </c>
      <c r="B31" s="32">
        <v>3803</v>
      </c>
      <c r="C31" s="27">
        <f t="shared" si="0"/>
        <v>0.3385427794157444</v>
      </c>
      <c r="E31" s="9">
        <f t="shared" si="1"/>
        <v>1817</v>
      </c>
      <c r="F31" s="27">
        <f t="shared" si="2"/>
        <v>1.7079796584040681</v>
      </c>
      <c r="G31" s="33">
        <v>328</v>
      </c>
      <c r="H31" s="43">
        <f t="shared" si="3"/>
        <v>1.2120764199401353</v>
      </c>
      <c r="I31" s="33">
        <v>470</v>
      </c>
      <c r="J31" s="43">
        <f t="shared" si="4"/>
        <v>2.9858331745124196</v>
      </c>
      <c r="K31" s="33">
        <v>803</v>
      </c>
      <c r="L31" s="43">
        <f t="shared" si="5"/>
        <v>2.4197679674551753</v>
      </c>
      <c r="M31" s="33">
        <v>204</v>
      </c>
      <c r="N31" s="43">
        <f t="shared" si="6"/>
        <v>0.80403594513637078</v>
      </c>
      <c r="O31" s="33">
        <v>12</v>
      </c>
      <c r="P31" s="43">
        <f t="shared" si="7"/>
        <v>0.23885350318471338</v>
      </c>
      <c r="R31" s="9">
        <f t="shared" si="8"/>
        <v>330</v>
      </c>
      <c r="S31" s="27">
        <f t="shared" si="9"/>
        <v>0.23403093463445079</v>
      </c>
      <c r="T31" s="33">
        <v>147</v>
      </c>
      <c r="U31" s="43">
        <f t="shared" si="10"/>
        <v>0.41110831445591073</v>
      </c>
      <c r="V31" s="33">
        <v>113</v>
      </c>
      <c r="W31" s="43">
        <f t="shared" si="11"/>
        <v>0.17991911600802471</v>
      </c>
      <c r="X31" s="33">
        <v>70</v>
      </c>
      <c r="Y31" s="43">
        <f t="shared" si="12"/>
        <v>0.1649231929130148</v>
      </c>
      <c r="AA31" s="9">
        <f t="shared" si="13"/>
        <v>231</v>
      </c>
      <c r="AB31" s="27">
        <f t="shared" si="14"/>
        <v>4.9018775676501543E-2</v>
      </c>
      <c r="AC31" s="33">
        <v>42</v>
      </c>
      <c r="AD31" s="43">
        <f t="shared" si="15"/>
        <v>4.8860503263183606E-2</v>
      </c>
      <c r="AE31" s="33">
        <v>119</v>
      </c>
      <c r="AF31" s="43">
        <f t="shared" si="16"/>
        <v>0.2085560560121979</v>
      </c>
      <c r="AG31" s="33">
        <v>2</v>
      </c>
      <c r="AH31" s="43">
        <f t="shared" si="17"/>
        <v>1.889287738522577E-2</v>
      </c>
      <c r="AI31" s="33">
        <v>23</v>
      </c>
      <c r="AJ31" s="43">
        <f t="shared" si="18"/>
        <v>7.6788504427024208E-3</v>
      </c>
      <c r="AK31" s="33">
        <v>45</v>
      </c>
      <c r="AL31" s="43">
        <f t="shared" si="19"/>
        <v>0.24834437086092717</v>
      </c>
      <c r="AN31" s="9">
        <f t="shared" si="20"/>
        <v>699</v>
      </c>
      <c r="AO31" s="27">
        <f t="shared" si="21"/>
        <v>0.36624278910388408</v>
      </c>
      <c r="AP31" s="33">
        <v>236</v>
      </c>
      <c r="AQ31" s="43">
        <f t="shared" si="22"/>
        <v>0.40842462315906064</v>
      </c>
      <c r="AR31" s="33">
        <v>428</v>
      </c>
      <c r="AS31" s="43">
        <f t="shared" si="23"/>
        <v>0.41603483805746727</v>
      </c>
      <c r="AT31" s="33">
        <v>0</v>
      </c>
      <c r="AU31" s="43">
        <f t="shared" si="24"/>
        <v>0</v>
      </c>
      <c r="AV31" s="33">
        <v>26</v>
      </c>
      <c r="AW31" s="43">
        <f t="shared" si="25"/>
        <v>1.8055555555555554</v>
      </c>
      <c r="AX31" s="33">
        <v>0</v>
      </c>
      <c r="AY31" s="43">
        <f t="shared" si="26"/>
        <v>0</v>
      </c>
      <c r="AZ31" s="33">
        <v>9</v>
      </c>
      <c r="BA31" s="43">
        <f t="shared" si="27"/>
        <v>5.4413542926239428E-2</v>
      </c>
      <c r="BC31" s="9">
        <f t="shared" si="28"/>
        <v>79</v>
      </c>
      <c r="BD31" s="27">
        <f t="shared" si="29"/>
        <v>9.4438865777267719E-2</v>
      </c>
      <c r="BE31" s="33">
        <v>12</v>
      </c>
      <c r="BF31" s="43">
        <f t="shared" si="30"/>
        <v>4.8901748237499487E-2</v>
      </c>
      <c r="BG31" s="33">
        <v>67</v>
      </c>
      <c r="BH31" s="43">
        <f t="shared" si="31"/>
        <v>0.1764039914694189</v>
      </c>
      <c r="BI31" s="33">
        <v>0</v>
      </c>
      <c r="BJ31" s="43">
        <f t="shared" si="32"/>
        <v>0</v>
      </c>
      <c r="BL31" s="9">
        <f t="shared" si="33"/>
        <v>650</v>
      </c>
      <c r="BM31" s="27">
        <f t="shared" si="34"/>
        <v>0.47090870891321512</v>
      </c>
      <c r="BN31" s="33">
        <v>162</v>
      </c>
      <c r="BO31" s="43">
        <f t="shared" si="35"/>
        <v>0.63175135514565384</v>
      </c>
      <c r="BP31" s="33">
        <v>0</v>
      </c>
      <c r="BQ31" s="43">
        <f t="shared" si="36"/>
        <v>0</v>
      </c>
      <c r="BR31" s="33">
        <v>23</v>
      </c>
      <c r="BS31" s="43">
        <f t="shared" si="37"/>
        <v>0.22890127388535031</v>
      </c>
      <c r="BT31" s="33">
        <v>22</v>
      </c>
      <c r="BU31" s="43">
        <f t="shared" si="38"/>
        <v>0.45967404931048894</v>
      </c>
      <c r="BV31" s="33">
        <v>0</v>
      </c>
      <c r="BW31" s="43">
        <f t="shared" si="39"/>
        <v>0</v>
      </c>
      <c r="BX31" s="33">
        <v>0</v>
      </c>
      <c r="BY31" s="43">
        <f t="shared" si="40"/>
        <v>0</v>
      </c>
      <c r="BZ31" s="33">
        <v>64</v>
      </c>
      <c r="CA31" s="43">
        <f t="shared" si="41"/>
        <v>0.20794749325795236</v>
      </c>
      <c r="CB31" s="33">
        <v>26</v>
      </c>
      <c r="CC31" s="43">
        <f t="shared" si="42"/>
        <v>0.20925553319919515</v>
      </c>
      <c r="CD31" s="33">
        <v>351</v>
      </c>
      <c r="CE31" s="43">
        <f t="shared" si="43"/>
        <v>1.1396473911490632</v>
      </c>
      <c r="CF31" s="33">
        <v>2</v>
      </c>
      <c r="CG31" s="43">
        <f t="shared" si="44"/>
        <v>4.4603033006244429E-2</v>
      </c>
      <c r="CH31" s="33">
        <v>0</v>
      </c>
      <c r="CI31" s="43">
        <f t="shared" si="45"/>
        <v>0</v>
      </c>
    </row>
    <row r="32" spans="1:87" x14ac:dyDescent="0.25">
      <c r="A32" s="31" t="s">
        <v>68</v>
      </c>
      <c r="B32" s="32">
        <v>5667</v>
      </c>
      <c r="C32" s="27">
        <f t="shared" si="0"/>
        <v>0.50447592189035595</v>
      </c>
      <c r="E32" s="9">
        <f t="shared" si="1"/>
        <v>889</v>
      </c>
      <c r="F32" s="27">
        <f t="shared" si="2"/>
        <v>0.83565983286803347</v>
      </c>
      <c r="G32" s="33">
        <v>306</v>
      </c>
      <c r="H32" s="43">
        <f t="shared" si="3"/>
        <v>1.130778611285614</v>
      </c>
      <c r="I32" s="33">
        <v>120</v>
      </c>
      <c r="J32" s="43">
        <f t="shared" si="4"/>
        <v>0.76234038498189438</v>
      </c>
      <c r="K32" s="33">
        <v>225</v>
      </c>
      <c r="L32" s="43">
        <f t="shared" si="5"/>
        <v>0.67801717643513637</v>
      </c>
      <c r="M32" s="33">
        <v>222</v>
      </c>
      <c r="N32" s="43">
        <f t="shared" si="6"/>
        <v>0.87498029323663884</v>
      </c>
      <c r="O32" s="33">
        <v>16</v>
      </c>
      <c r="P32" s="43">
        <f t="shared" si="7"/>
        <v>0.31847133757961787</v>
      </c>
      <c r="R32" s="9">
        <f t="shared" si="8"/>
        <v>420</v>
      </c>
      <c r="S32" s="27">
        <f t="shared" si="9"/>
        <v>0.29785755317111917</v>
      </c>
      <c r="T32" s="33">
        <v>128</v>
      </c>
      <c r="U32" s="43">
        <f t="shared" si="10"/>
        <v>0.35797186564868416</v>
      </c>
      <c r="V32" s="33">
        <v>195</v>
      </c>
      <c r="W32" s="43">
        <f t="shared" si="11"/>
        <v>0.31047989045632585</v>
      </c>
      <c r="X32" s="33">
        <v>97</v>
      </c>
      <c r="Y32" s="43">
        <f t="shared" si="12"/>
        <v>0.22853642446517766</v>
      </c>
      <c r="AA32" s="9">
        <f t="shared" si="13"/>
        <v>1221</v>
      </c>
      <c r="AB32" s="27">
        <f t="shared" si="14"/>
        <v>0.25909924286150815</v>
      </c>
      <c r="AC32" s="33">
        <v>215</v>
      </c>
      <c r="AD32" s="43">
        <f t="shared" si="15"/>
        <v>0.25011924289486848</v>
      </c>
      <c r="AE32" s="33">
        <v>533</v>
      </c>
      <c r="AF32" s="43">
        <f t="shared" si="16"/>
        <v>0.9341208223067351</v>
      </c>
      <c r="AG32" s="33">
        <v>16</v>
      </c>
      <c r="AH32" s="43">
        <f t="shared" si="17"/>
        <v>0.15114301908180616</v>
      </c>
      <c r="AI32" s="33">
        <v>435</v>
      </c>
      <c r="AJ32" s="43">
        <f t="shared" si="18"/>
        <v>0.14523043228589361</v>
      </c>
      <c r="AK32" s="33">
        <v>22</v>
      </c>
      <c r="AL32" s="43">
        <f t="shared" si="19"/>
        <v>0.12141280353200883</v>
      </c>
      <c r="AN32" s="9">
        <f t="shared" si="20"/>
        <v>1560</v>
      </c>
      <c r="AO32" s="27">
        <f t="shared" si="21"/>
        <v>0.81736588126188714</v>
      </c>
      <c r="AP32" s="33">
        <v>268</v>
      </c>
      <c r="AQ32" s="43">
        <f t="shared" si="22"/>
        <v>0.46380423307893326</v>
      </c>
      <c r="AR32" s="33">
        <v>1090</v>
      </c>
      <c r="AS32" s="43">
        <f t="shared" si="23"/>
        <v>1.0595279754267273</v>
      </c>
      <c r="AT32" s="33">
        <v>6</v>
      </c>
      <c r="AU32" s="43">
        <f t="shared" si="24"/>
        <v>5.4595086442220199E-2</v>
      </c>
      <c r="AV32" s="33">
        <v>0</v>
      </c>
      <c r="AW32" s="43">
        <f t="shared" si="25"/>
        <v>0</v>
      </c>
      <c r="AX32" s="33">
        <v>0</v>
      </c>
      <c r="AY32" s="43">
        <f t="shared" si="26"/>
        <v>0</v>
      </c>
      <c r="AZ32" s="33">
        <v>196</v>
      </c>
      <c r="BA32" s="43">
        <f t="shared" si="27"/>
        <v>1.185006045949214</v>
      </c>
      <c r="BC32" s="9">
        <f t="shared" si="28"/>
        <v>465</v>
      </c>
      <c r="BD32" s="27">
        <f t="shared" si="29"/>
        <v>0.55587433653708218</v>
      </c>
      <c r="BE32" s="33">
        <v>296</v>
      </c>
      <c r="BF32" s="43">
        <f t="shared" si="30"/>
        <v>1.2062431231916542</v>
      </c>
      <c r="BG32" s="33">
        <v>146</v>
      </c>
      <c r="BH32" s="43">
        <f t="shared" si="31"/>
        <v>0.3844027276796293</v>
      </c>
      <c r="BI32" s="33">
        <v>23</v>
      </c>
      <c r="BJ32" s="43">
        <f t="shared" si="32"/>
        <v>0.10883967442740868</v>
      </c>
      <c r="BL32" s="9">
        <f t="shared" si="33"/>
        <v>1111</v>
      </c>
      <c r="BM32" s="27">
        <f t="shared" si="34"/>
        <v>0.80489165477320312</v>
      </c>
      <c r="BN32" s="33">
        <v>121</v>
      </c>
      <c r="BO32" s="43">
        <f t="shared" si="35"/>
        <v>0.47186366649767969</v>
      </c>
      <c r="BP32" s="33">
        <v>3</v>
      </c>
      <c r="BQ32" s="43">
        <f t="shared" si="36"/>
        <v>9.0881551045137843E-2</v>
      </c>
      <c r="BR32" s="33">
        <v>3</v>
      </c>
      <c r="BS32" s="43">
        <f t="shared" si="37"/>
        <v>2.9856687898089172E-2</v>
      </c>
      <c r="BT32" s="33">
        <v>0</v>
      </c>
      <c r="BU32" s="43">
        <f t="shared" si="38"/>
        <v>0</v>
      </c>
      <c r="BV32" s="33">
        <v>3</v>
      </c>
      <c r="BW32" s="43">
        <f t="shared" si="39"/>
        <v>9.9866844207723043E-2</v>
      </c>
      <c r="BX32" s="33">
        <v>52</v>
      </c>
      <c r="BY32" s="43">
        <f t="shared" si="40"/>
        <v>0.45142807535376334</v>
      </c>
      <c r="BZ32" s="33">
        <v>77</v>
      </c>
      <c r="CA32" s="43">
        <f t="shared" si="41"/>
        <v>0.25018682782597396</v>
      </c>
      <c r="CB32" s="33">
        <v>3</v>
      </c>
      <c r="CC32" s="43">
        <f t="shared" si="42"/>
        <v>2.4144869215291753E-2</v>
      </c>
      <c r="CD32" s="33">
        <v>849</v>
      </c>
      <c r="CE32" s="43">
        <f t="shared" si="43"/>
        <v>2.7565830059417511</v>
      </c>
      <c r="CF32" s="33">
        <v>0</v>
      </c>
      <c r="CG32" s="43">
        <f t="shared" si="44"/>
        <v>0</v>
      </c>
      <c r="CH32" s="33">
        <v>0</v>
      </c>
      <c r="CI32" s="43">
        <f t="shared" si="45"/>
        <v>0</v>
      </c>
    </row>
    <row r="33" spans="1:87" x14ac:dyDescent="0.25">
      <c r="A33" s="25" t="s">
        <v>69</v>
      </c>
      <c r="B33" s="32">
        <v>47426</v>
      </c>
      <c r="C33" s="27">
        <f t="shared" si="0"/>
        <v>4.2218590209232438</v>
      </c>
      <c r="D33" s="34"/>
      <c r="E33" s="9">
        <f t="shared" si="1"/>
        <v>7100</v>
      </c>
      <c r="F33" s="27">
        <f t="shared" si="2"/>
        <v>6.6739986652002674</v>
      </c>
      <c r="G33" s="33">
        <v>2849</v>
      </c>
      <c r="H33" s="43">
        <f t="shared" si="3"/>
        <v>10.528066220760504</v>
      </c>
      <c r="I33" s="33">
        <v>546</v>
      </c>
      <c r="J33" s="43">
        <f t="shared" si="4"/>
        <v>3.4686487516676197</v>
      </c>
      <c r="K33" s="33">
        <v>1340</v>
      </c>
      <c r="L33" s="43">
        <f t="shared" si="5"/>
        <v>4.0379689618803676</v>
      </c>
      <c r="M33" s="33">
        <v>1689</v>
      </c>
      <c r="N33" s="43">
        <f t="shared" si="6"/>
        <v>6.6569446634084812</v>
      </c>
      <c r="O33" s="33">
        <v>676</v>
      </c>
      <c r="P33" s="43">
        <f t="shared" si="7"/>
        <v>13.455414012738853</v>
      </c>
      <c r="Q33" s="34"/>
      <c r="R33" s="9">
        <f t="shared" si="8"/>
        <v>4043</v>
      </c>
      <c r="S33" s="27">
        <f t="shared" si="9"/>
        <v>2.8672335415972259</v>
      </c>
      <c r="T33" s="33">
        <v>1058</v>
      </c>
      <c r="U33" s="43">
        <f t="shared" si="10"/>
        <v>2.9588612020024052</v>
      </c>
      <c r="V33" s="33">
        <v>545</v>
      </c>
      <c r="W33" s="43">
        <f t="shared" si="11"/>
        <v>0.86775148871126961</v>
      </c>
      <c r="X33" s="33">
        <v>2440</v>
      </c>
      <c r="Y33" s="43">
        <f t="shared" si="12"/>
        <v>5.7487512958250875</v>
      </c>
      <c r="Z33" s="34"/>
      <c r="AA33" s="9">
        <f t="shared" si="13"/>
        <v>6262</v>
      </c>
      <c r="AB33" s="27">
        <f t="shared" si="14"/>
        <v>1.3288120055681933</v>
      </c>
      <c r="AC33" s="33">
        <v>1162</v>
      </c>
      <c r="AD33" s="43">
        <f t="shared" si="15"/>
        <v>1.3518072569480799</v>
      </c>
      <c r="AE33" s="33">
        <v>1116</v>
      </c>
      <c r="AF33" s="43">
        <f t="shared" si="16"/>
        <v>1.9558702395765786</v>
      </c>
      <c r="AG33" s="33">
        <v>110</v>
      </c>
      <c r="AH33" s="43">
        <f t="shared" si="17"/>
        <v>1.0391082561874174</v>
      </c>
      <c r="AI33" s="33">
        <v>3579</v>
      </c>
      <c r="AJ33" s="43">
        <f t="shared" si="18"/>
        <v>1.1948959014970419</v>
      </c>
      <c r="AK33" s="33">
        <v>295</v>
      </c>
      <c r="AL33" s="43">
        <f t="shared" si="19"/>
        <v>1.6280353200883002</v>
      </c>
      <c r="AM33" s="34"/>
      <c r="AN33" s="9">
        <f t="shared" si="20"/>
        <v>18082</v>
      </c>
      <c r="AO33" s="27">
        <f t="shared" si="21"/>
        <v>9.4741088878060538</v>
      </c>
      <c r="AP33" s="33">
        <v>2504</v>
      </c>
      <c r="AQ33" s="43">
        <f t="shared" si="22"/>
        <v>4.3334544762300329</v>
      </c>
      <c r="AR33" s="33">
        <v>13954</v>
      </c>
      <c r="AS33" s="43">
        <f t="shared" si="23"/>
        <v>13.563902173490415</v>
      </c>
      <c r="AT33" s="33">
        <v>82</v>
      </c>
      <c r="AU33" s="43">
        <f t="shared" si="24"/>
        <v>0.74613284804367608</v>
      </c>
      <c r="AV33" s="33">
        <v>47</v>
      </c>
      <c r="AW33" s="43">
        <f t="shared" si="25"/>
        <v>3.2638888888888893</v>
      </c>
      <c r="AX33" s="33">
        <v>105</v>
      </c>
      <c r="AY33" s="43">
        <f t="shared" si="26"/>
        <v>8.5504885993485331</v>
      </c>
      <c r="AZ33" s="33">
        <v>1390</v>
      </c>
      <c r="BA33" s="43">
        <f t="shared" si="27"/>
        <v>8.4038694074969769</v>
      </c>
      <c r="BB33" s="34"/>
      <c r="BC33" s="9">
        <f t="shared" si="28"/>
        <v>2452</v>
      </c>
      <c r="BD33" s="27">
        <f t="shared" si="29"/>
        <v>2.9311911251374743</v>
      </c>
      <c r="BE33" s="33">
        <v>958</v>
      </c>
      <c r="BF33" s="43">
        <f t="shared" si="30"/>
        <v>3.9039895676270429</v>
      </c>
      <c r="BG33" s="33">
        <v>1237</v>
      </c>
      <c r="BH33" s="43">
        <f t="shared" si="31"/>
        <v>3.2568916036965851</v>
      </c>
      <c r="BI33" s="33">
        <v>257</v>
      </c>
      <c r="BJ33" s="43">
        <f t="shared" si="32"/>
        <v>1.2161650577323491</v>
      </c>
      <c r="BK33" s="34"/>
      <c r="BL33" s="9">
        <f t="shared" si="33"/>
        <v>10036</v>
      </c>
      <c r="BM33" s="27">
        <f t="shared" si="34"/>
        <v>7.2708304656200413</v>
      </c>
      <c r="BN33" s="33">
        <v>1805</v>
      </c>
      <c r="BO33" s="43">
        <f t="shared" si="35"/>
        <v>7.0389580002339818</v>
      </c>
      <c r="BP33" s="33">
        <v>15</v>
      </c>
      <c r="BQ33" s="43">
        <f t="shared" si="36"/>
        <v>0.45440775522568916</v>
      </c>
      <c r="BR33" s="33">
        <v>161</v>
      </c>
      <c r="BS33" s="43">
        <f t="shared" si="37"/>
        <v>1.6023089171974523</v>
      </c>
      <c r="BT33" s="33">
        <v>1038</v>
      </c>
      <c r="BU33" s="43">
        <f t="shared" si="38"/>
        <v>21.688257417467614</v>
      </c>
      <c r="BV33" s="33">
        <v>66</v>
      </c>
      <c r="BW33" s="43">
        <f t="shared" si="39"/>
        <v>2.1970705725699067</v>
      </c>
      <c r="BX33" s="33">
        <v>623</v>
      </c>
      <c r="BY33" s="43">
        <f t="shared" si="40"/>
        <v>5.4084555951037414</v>
      </c>
      <c r="BZ33" s="33">
        <v>1538</v>
      </c>
      <c r="CA33" s="43">
        <f t="shared" si="41"/>
        <v>4.9972381973551681</v>
      </c>
      <c r="CB33" s="33">
        <v>1841</v>
      </c>
      <c r="CC33" s="43">
        <f t="shared" si="42"/>
        <v>14.816901408450706</v>
      </c>
      <c r="CD33" s="33">
        <v>2172</v>
      </c>
      <c r="CE33" s="43">
        <f t="shared" si="43"/>
        <v>7.0521770187343753</v>
      </c>
      <c r="CF33" s="33">
        <v>293</v>
      </c>
      <c r="CG33" s="43">
        <f t="shared" si="44"/>
        <v>6.5343443354148087</v>
      </c>
      <c r="CH33" s="33">
        <v>484</v>
      </c>
      <c r="CI33" s="43">
        <f t="shared" si="45"/>
        <v>38.875502008032129</v>
      </c>
    </row>
    <row r="34" spans="1:87" x14ac:dyDescent="0.25">
      <c r="A34" s="25" t="s">
        <v>70</v>
      </c>
      <c r="B34" s="32">
        <v>102011</v>
      </c>
      <c r="C34" s="27">
        <f t="shared" si="0"/>
        <v>9.0810116936575085</v>
      </c>
      <c r="D34" s="34"/>
      <c r="E34" s="9">
        <f t="shared" si="1"/>
        <v>16125</v>
      </c>
      <c r="F34" s="27">
        <f t="shared" si="2"/>
        <v>15.157496968500606</v>
      </c>
      <c r="G34" s="33">
        <v>5080</v>
      </c>
      <c r="H34" s="43">
        <f t="shared" si="3"/>
        <v>18.772403089316729</v>
      </c>
      <c r="I34" s="33">
        <v>2578</v>
      </c>
      <c r="J34" s="43">
        <f t="shared" si="4"/>
        <v>16.377612604027696</v>
      </c>
      <c r="K34" s="33">
        <v>3235</v>
      </c>
      <c r="L34" s="43">
        <f t="shared" si="5"/>
        <v>9.7483802923007392</v>
      </c>
      <c r="M34" s="33">
        <v>5068</v>
      </c>
      <c r="N34" s="43">
        <f t="shared" si="6"/>
        <v>19.974775342897683</v>
      </c>
      <c r="O34" s="33">
        <v>164</v>
      </c>
      <c r="P34" s="43">
        <f t="shared" si="7"/>
        <v>3.2643312101910826</v>
      </c>
      <c r="Q34" s="34"/>
      <c r="R34" s="9">
        <f t="shared" si="8"/>
        <v>15827</v>
      </c>
      <c r="S34" s="27">
        <f t="shared" si="9"/>
        <v>11.224265461998341</v>
      </c>
      <c r="T34" s="33">
        <v>4933</v>
      </c>
      <c r="U34" s="43">
        <f t="shared" si="10"/>
        <v>13.795900103476241</v>
      </c>
      <c r="V34" s="33">
        <v>6861</v>
      </c>
      <c r="W34" s="43">
        <f t="shared" si="11"/>
        <v>10.924115530363341</v>
      </c>
      <c r="X34" s="33">
        <v>4033</v>
      </c>
      <c r="Y34" s="43">
        <f t="shared" si="12"/>
        <v>9.5019319574026948</v>
      </c>
      <c r="Z34" s="34"/>
      <c r="AA34" s="9">
        <f t="shared" si="13"/>
        <v>26778</v>
      </c>
      <c r="AB34" s="27">
        <f t="shared" si="14"/>
        <v>5.6823583336162695</v>
      </c>
      <c r="AC34" s="33">
        <v>7153</v>
      </c>
      <c r="AD34" s="43">
        <f t="shared" si="15"/>
        <v>8.3214090438464847</v>
      </c>
      <c r="AE34" s="33">
        <v>6882</v>
      </c>
      <c r="AF34" s="43">
        <f t="shared" si="16"/>
        <v>12.061199810722236</v>
      </c>
      <c r="AG34" s="33">
        <v>615</v>
      </c>
      <c r="AH34" s="43">
        <f t="shared" si="17"/>
        <v>5.8095597959569245</v>
      </c>
      <c r="AI34" s="33">
        <v>11045</v>
      </c>
      <c r="AJ34" s="43">
        <f t="shared" si="18"/>
        <v>3.687517527810793</v>
      </c>
      <c r="AK34" s="33">
        <v>1083</v>
      </c>
      <c r="AL34" s="43">
        <f t="shared" si="19"/>
        <v>5.9768211920529799</v>
      </c>
      <c r="AM34" s="34"/>
      <c r="AN34" s="9">
        <f t="shared" si="20"/>
        <v>17901</v>
      </c>
      <c r="AO34" s="27">
        <f t="shared" si="21"/>
        <v>9.3792734874801553</v>
      </c>
      <c r="AP34" s="33">
        <v>7287</v>
      </c>
      <c r="AQ34" s="43">
        <f t="shared" si="22"/>
        <v>12.610975546440994</v>
      </c>
      <c r="AR34" s="33">
        <v>6625</v>
      </c>
      <c r="AS34" s="43">
        <f t="shared" si="23"/>
        <v>6.4397915937633652</v>
      </c>
      <c r="AT34" s="33">
        <v>1050</v>
      </c>
      <c r="AU34" s="43">
        <f t="shared" si="24"/>
        <v>9.5541401273885356</v>
      </c>
      <c r="AV34" s="33">
        <v>82</v>
      </c>
      <c r="AW34" s="43">
        <f t="shared" si="25"/>
        <v>5.6944444444444446</v>
      </c>
      <c r="AX34" s="33">
        <v>143</v>
      </c>
      <c r="AY34" s="43">
        <f t="shared" si="26"/>
        <v>11.644951140065146</v>
      </c>
      <c r="AZ34" s="33">
        <v>2714</v>
      </c>
      <c r="BA34" s="43">
        <f t="shared" si="27"/>
        <v>16.408706166868196</v>
      </c>
      <c r="BB34" s="34"/>
      <c r="BC34" s="9">
        <f t="shared" si="28"/>
        <v>10904</v>
      </c>
      <c r="BD34" s="27">
        <f t="shared" si="29"/>
        <v>13.034954334624397</v>
      </c>
      <c r="BE34" s="33">
        <v>4984</v>
      </c>
      <c r="BF34" s="43">
        <f t="shared" si="30"/>
        <v>20.31052610130812</v>
      </c>
      <c r="BG34" s="33">
        <v>3447</v>
      </c>
      <c r="BH34" s="43">
        <f t="shared" si="31"/>
        <v>9.0755904267923437</v>
      </c>
      <c r="BI34" s="33">
        <v>2473</v>
      </c>
      <c r="BJ34" s="43">
        <f t="shared" si="32"/>
        <v>11.70263108082529</v>
      </c>
      <c r="BK34" s="34"/>
      <c r="BL34" s="9">
        <f t="shared" si="33"/>
        <v>14477</v>
      </c>
      <c r="BM34" s="27">
        <f t="shared" si="34"/>
        <v>10.488223659902486</v>
      </c>
      <c r="BN34" s="33">
        <v>1583</v>
      </c>
      <c r="BO34" s="43">
        <f t="shared" si="35"/>
        <v>6.1732246617010489</v>
      </c>
      <c r="BP34" s="33">
        <v>405</v>
      </c>
      <c r="BQ34" s="43">
        <f t="shared" si="36"/>
        <v>12.269009391093608</v>
      </c>
      <c r="BR34" s="33">
        <v>1588</v>
      </c>
      <c r="BS34" s="43">
        <f t="shared" si="37"/>
        <v>15.804140127388536</v>
      </c>
      <c r="BT34" s="33">
        <v>300</v>
      </c>
      <c r="BU34" s="43">
        <f t="shared" si="38"/>
        <v>6.268282490597576</v>
      </c>
      <c r="BV34" s="33">
        <v>420</v>
      </c>
      <c r="BW34" s="43">
        <f t="shared" si="39"/>
        <v>13.981358189081226</v>
      </c>
      <c r="BX34" s="33">
        <v>1918</v>
      </c>
      <c r="BY34" s="43">
        <f t="shared" si="40"/>
        <v>16.650750933240733</v>
      </c>
      <c r="BZ34" s="33">
        <v>1179</v>
      </c>
      <c r="CA34" s="43">
        <f t="shared" si="41"/>
        <v>3.8307827273613411</v>
      </c>
      <c r="CB34" s="33">
        <v>1745</v>
      </c>
      <c r="CC34" s="43">
        <f t="shared" si="42"/>
        <v>14.044265593561367</v>
      </c>
      <c r="CD34" s="33">
        <v>5164</v>
      </c>
      <c r="CE34" s="43">
        <f t="shared" si="43"/>
        <v>16.766778142147473</v>
      </c>
      <c r="CF34" s="33">
        <v>95</v>
      </c>
      <c r="CG34" s="43">
        <f t="shared" si="44"/>
        <v>2.1186440677966099</v>
      </c>
      <c r="CH34" s="33">
        <v>80</v>
      </c>
      <c r="CI34" s="43">
        <f t="shared" si="45"/>
        <v>6.425702811244979</v>
      </c>
    </row>
    <row r="35" spans="1:87" x14ac:dyDescent="0.25">
      <c r="A35" s="25" t="s">
        <v>71</v>
      </c>
      <c r="B35" s="32">
        <v>56316</v>
      </c>
      <c r="C35" s="27">
        <f t="shared" si="0"/>
        <v>5.0132461650215792</v>
      </c>
      <c r="D35" s="34"/>
      <c r="E35" s="9">
        <f t="shared" si="1"/>
        <v>3828</v>
      </c>
      <c r="F35" s="27">
        <f t="shared" si="2"/>
        <v>3.5983192803361437</v>
      </c>
      <c r="G35" s="33">
        <v>1137</v>
      </c>
      <c r="H35" s="43">
        <f t="shared" si="3"/>
        <v>4.201618565463213</v>
      </c>
      <c r="I35" s="33">
        <v>170</v>
      </c>
      <c r="J35" s="43">
        <f t="shared" si="4"/>
        <v>1.0799822120576836</v>
      </c>
      <c r="K35" s="33">
        <v>1519</v>
      </c>
      <c r="L35" s="43">
        <f t="shared" si="5"/>
        <v>4.5773692933554315</v>
      </c>
      <c r="M35" s="33">
        <v>532</v>
      </c>
      <c r="N35" s="43">
        <f t="shared" si="6"/>
        <v>2.0967996216301432</v>
      </c>
      <c r="O35" s="33">
        <v>470</v>
      </c>
      <c r="P35" s="43">
        <f t="shared" si="7"/>
        <v>9.3550955414012726</v>
      </c>
      <c r="Q35" s="34"/>
      <c r="R35" s="9">
        <f t="shared" si="8"/>
        <v>2212</v>
      </c>
      <c r="S35" s="27">
        <f t="shared" si="9"/>
        <v>1.5687164467012276</v>
      </c>
      <c r="T35" s="33">
        <v>758</v>
      </c>
      <c r="U35" s="43">
        <f t="shared" si="10"/>
        <v>2.1198646418883018</v>
      </c>
      <c r="V35" s="33">
        <v>388</v>
      </c>
      <c r="W35" s="43">
        <f t="shared" si="11"/>
        <v>0.61777537177976627</v>
      </c>
      <c r="X35" s="33">
        <v>1066</v>
      </c>
      <c r="Y35" s="43">
        <f t="shared" si="12"/>
        <v>2.5115446235039109</v>
      </c>
      <c r="Z35" s="34"/>
      <c r="AA35" s="9">
        <f t="shared" si="13"/>
        <v>21421</v>
      </c>
      <c r="AB35" s="27">
        <f t="shared" si="14"/>
        <v>4.5455895834040669</v>
      </c>
      <c r="AC35" s="33">
        <v>571</v>
      </c>
      <c r="AD35" s="43">
        <f t="shared" si="15"/>
        <v>0.66427017531613908</v>
      </c>
      <c r="AE35" s="33">
        <v>256</v>
      </c>
      <c r="AF35" s="43">
        <f t="shared" si="16"/>
        <v>0.4486584062111148</v>
      </c>
      <c r="AG35" s="33">
        <v>45</v>
      </c>
      <c r="AH35" s="43">
        <f t="shared" si="17"/>
        <v>0.42508974116757986</v>
      </c>
      <c r="AI35" s="33">
        <v>20448</v>
      </c>
      <c r="AJ35" s="43">
        <f t="shared" si="18"/>
        <v>6.8268319066251788</v>
      </c>
      <c r="AK35" s="33">
        <v>101</v>
      </c>
      <c r="AL35" s="43">
        <f t="shared" si="19"/>
        <v>0.55739514348785868</v>
      </c>
      <c r="AM35" s="34"/>
      <c r="AN35" s="9">
        <f t="shared" si="20"/>
        <v>11007</v>
      </c>
      <c r="AO35" s="27">
        <f t="shared" si="21"/>
        <v>5.7671450352882001</v>
      </c>
      <c r="AP35" s="33">
        <v>594</v>
      </c>
      <c r="AQ35" s="43">
        <f t="shared" si="22"/>
        <v>1.0279840091376355</v>
      </c>
      <c r="AR35" s="33">
        <v>8676</v>
      </c>
      <c r="AS35" s="43">
        <f t="shared" si="23"/>
        <v>8.4334538667910888</v>
      </c>
      <c r="AT35" s="33">
        <v>1447</v>
      </c>
      <c r="AU35" s="43">
        <f t="shared" si="24"/>
        <v>13.166515013648771</v>
      </c>
      <c r="AV35" s="33">
        <v>2</v>
      </c>
      <c r="AW35" s="43">
        <f t="shared" si="25"/>
        <v>0.1388888888888889</v>
      </c>
      <c r="AX35" s="33">
        <v>9</v>
      </c>
      <c r="AY35" s="43">
        <f t="shared" si="26"/>
        <v>0.73289902280130292</v>
      </c>
      <c r="AZ35" s="33">
        <v>279</v>
      </c>
      <c r="BA35" s="43">
        <f t="shared" si="27"/>
        <v>1.6868198307134221</v>
      </c>
      <c r="BB35" s="34"/>
      <c r="BC35" s="9">
        <f t="shared" si="28"/>
        <v>2846</v>
      </c>
      <c r="BD35" s="27">
        <f t="shared" si="29"/>
        <v>3.4021900253430881</v>
      </c>
      <c r="BE35" s="33">
        <v>1303</v>
      </c>
      <c r="BF35" s="43">
        <f t="shared" si="30"/>
        <v>5.3099148294551526</v>
      </c>
      <c r="BG35" s="33">
        <v>1271</v>
      </c>
      <c r="BH35" s="43">
        <f t="shared" si="31"/>
        <v>3.3464100471288276</v>
      </c>
      <c r="BI35" s="33">
        <v>272</v>
      </c>
      <c r="BJ35" s="43">
        <f t="shared" si="32"/>
        <v>1.2871474540980503</v>
      </c>
      <c r="BK35" s="34"/>
      <c r="BL35" s="9">
        <f t="shared" si="33"/>
        <v>16676</v>
      </c>
      <c r="BM35" s="27">
        <f t="shared" si="34"/>
        <v>12.081344045902732</v>
      </c>
      <c r="BN35" s="33">
        <v>4112</v>
      </c>
      <c r="BO35" s="43">
        <f t="shared" si="35"/>
        <v>16.035565261474865</v>
      </c>
      <c r="BP35" s="33">
        <v>57</v>
      </c>
      <c r="BQ35" s="43">
        <f t="shared" si="36"/>
        <v>1.7267494698576187</v>
      </c>
      <c r="BR35" s="33">
        <v>416</v>
      </c>
      <c r="BS35" s="43">
        <f t="shared" si="37"/>
        <v>4.1401273885350314</v>
      </c>
      <c r="BT35" s="33">
        <v>170</v>
      </c>
      <c r="BU35" s="43">
        <f t="shared" si="38"/>
        <v>3.5520267446719602</v>
      </c>
      <c r="BV35" s="33">
        <v>52</v>
      </c>
      <c r="BW35" s="43">
        <f t="shared" si="39"/>
        <v>1.7310252996005324</v>
      </c>
      <c r="BX35" s="33">
        <v>289</v>
      </c>
      <c r="BY35" s="43">
        <f t="shared" si="40"/>
        <v>2.508898341869954</v>
      </c>
      <c r="BZ35" s="33">
        <v>9549</v>
      </c>
      <c r="CA35" s="43">
        <f t="shared" si="41"/>
        <v>31.026415830002925</v>
      </c>
      <c r="CB35" s="33">
        <v>372</v>
      </c>
      <c r="CC35" s="43">
        <f t="shared" si="42"/>
        <v>2.9939637826961771</v>
      </c>
      <c r="CD35" s="33">
        <v>1609</v>
      </c>
      <c r="CE35" s="43">
        <f t="shared" si="43"/>
        <v>5.2241955907659339</v>
      </c>
      <c r="CF35" s="33">
        <v>48</v>
      </c>
      <c r="CG35" s="43">
        <f t="shared" si="44"/>
        <v>1.070472792149866</v>
      </c>
      <c r="CH35" s="33">
        <v>2</v>
      </c>
      <c r="CI35" s="43">
        <f t="shared" si="45"/>
        <v>0.1606425702811245</v>
      </c>
    </row>
    <row r="36" spans="1:87" x14ac:dyDescent="0.25">
      <c r="A36" s="25" t="s">
        <v>72</v>
      </c>
      <c r="B36" s="32">
        <v>48095</v>
      </c>
      <c r="C36" s="27">
        <f t="shared" si="0"/>
        <v>4.2814133515646144</v>
      </c>
      <c r="D36" s="34"/>
      <c r="E36" s="9">
        <f t="shared" si="1"/>
        <v>495</v>
      </c>
      <c r="F36" s="27">
        <f t="shared" si="2"/>
        <v>0.4652999069400186</v>
      </c>
      <c r="G36" s="33">
        <v>168</v>
      </c>
      <c r="H36" s="43">
        <f t="shared" si="3"/>
        <v>0.62081962972543514</v>
      </c>
      <c r="I36" s="33">
        <v>86</v>
      </c>
      <c r="J36" s="43">
        <f t="shared" si="4"/>
        <v>0.54634394257035768</v>
      </c>
      <c r="K36" s="33">
        <v>87</v>
      </c>
      <c r="L36" s="43">
        <f t="shared" si="5"/>
        <v>0.26216664155491942</v>
      </c>
      <c r="M36" s="33">
        <v>154</v>
      </c>
      <c r="N36" s="43">
        <f t="shared" si="6"/>
        <v>0.60696831152451525</v>
      </c>
      <c r="O36" s="33">
        <v>0</v>
      </c>
      <c r="P36" s="43">
        <f t="shared" si="7"/>
        <v>0</v>
      </c>
      <c r="Q36" s="34"/>
      <c r="R36" s="9">
        <f t="shared" si="8"/>
        <v>6639</v>
      </c>
      <c r="S36" s="27">
        <f t="shared" si="9"/>
        <v>4.7082768940549053</v>
      </c>
      <c r="T36" s="33">
        <v>1698</v>
      </c>
      <c r="U36" s="43">
        <f t="shared" si="10"/>
        <v>4.7487205302458255</v>
      </c>
      <c r="V36" s="33">
        <v>3645</v>
      </c>
      <c r="W36" s="43">
        <f t="shared" si="11"/>
        <v>5.8035856446836291</v>
      </c>
      <c r="X36" s="33">
        <v>1296</v>
      </c>
      <c r="Y36" s="43">
        <f t="shared" si="12"/>
        <v>3.0534351145038165</v>
      </c>
      <c r="Z36" s="34"/>
      <c r="AA36" s="9">
        <f t="shared" si="13"/>
        <v>29952</v>
      </c>
      <c r="AB36" s="27">
        <f t="shared" si="14"/>
        <v>6.3558890435609277</v>
      </c>
      <c r="AC36" s="33">
        <v>1659</v>
      </c>
      <c r="AD36" s="43">
        <f t="shared" si="15"/>
        <v>1.9299898788957528</v>
      </c>
      <c r="AE36" s="33">
        <v>4241</v>
      </c>
      <c r="AF36" s="43">
        <f t="shared" si="16"/>
        <v>7.4326574247708512</v>
      </c>
      <c r="AG36" s="33">
        <v>87</v>
      </c>
      <c r="AH36" s="43">
        <f t="shared" si="17"/>
        <v>0.82184016625732104</v>
      </c>
      <c r="AI36" s="33">
        <v>23455</v>
      </c>
      <c r="AJ36" s="43">
        <f t="shared" si="18"/>
        <v>7.8307581362428378</v>
      </c>
      <c r="AK36" s="33">
        <v>510</v>
      </c>
      <c r="AL36" s="43">
        <f t="shared" si="19"/>
        <v>2.814569536423841</v>
      </c>
      <c r="AM36" s="34"/>
      <c r="AN36" s="9">
        <f t="shared" si="20"/>
        <v>4692</v>
      </c>
      <c r="AO36" s="27">
        <f t="shared" si="21"/>
        <v>2.458385073641522</v>
      </c>
      <c r="AP36" s="33">
        <v>486</v>
      </c>
      <c r="AQ36" s="43">
        <f t="shared" si="22"/>
        <v>0.84107782565806555</v>
      </c>
      <c r="AR36" s="33">
        <v>3925</v>
      </c>
      <c r="AS36" s="43">
        <f t="shared" si="23"/>
        <v>3.8152727555503709</v>
      </c>
      <c r="AT36" s="33">
        <v>58</v>
      </c>
      <c r="AU36" s="43">
        <f t="shared" si="24"/>
        <v>0.52775250227479531</v>
      </c>
      <c r="AV36" s="33">
        <v>12</v>
      </c>
      <c r="AW36" s="43">
        <f t="shared" si="25"/>
        <v>0.83333333333333337</v>
      </c>
      <c r="AX36" s="33">
        <v>19</v>
      </c>
      <c r="AY36" s="43">
        <f t="shared" si="26"/>
        <v>1.5472312703583062</v>
      </c>
      <c r="AZ36" s="33">
        <v>192</v>
      </c>
      <c r="BA36" s="43">
        <f t="shared" si="27"/>
        <v>1.1608222490931077</v>
      </c>
      <c r="BB36" s="34"/>
      <c r="BC36" s="9">
        <f t="shared" si="28"/>
        <v>4609</v>
      </c>
      <c r="BD36" s="27">
        <f t="shared" si="29"/>
        <v>5.5097307894611012</v>
      </c>
      <c r="BE36" s="33">
        <v>126</v>
      </c>
      <c r="BF36" s="43">
        <f t="shared" si="30"/>
        <v>0.51346835649374467</v>
      </c>
      <c r="BG36" s="33">
        <v>2282</v>
      </c>
      <c r="BH36" s="43">
        <f t="shared" si="31"/>
        <v>6.0082672915405064</v>
      </c>
      <c r="BI36" s="33">
        <v>2201</v>
      </c>
      <c r="BJ36" s="43">
        <f t="shared" si="32"/>
        <v>10.415483626727239</v>
      </c>
      <c r="BK36" s="34"/>
      <c r="BL36" s="9">
        <f t="shared" si="33"/>
        <v>1697</v>
      </c>
      <c r="BM36" s="27">
        <f t="shared" si="34"/>
        <v>1.2294339677318864</v>
      </c>
      <c r="BN36" s="33">
        <v>209</v>
      </c>
      <c r="BO36" s="43">
        <f t="shared" si="35"/>
        <v>0.81503724213235584</v>
      </c>
      <c r="BP36" s="33">
        <v>5</v>
      </c>
      <c r="BQ36" s="43">
        <f t="shared" si="36"/>
        <v>0.1514692517418964</v>
      </c>
      <c r="BR36" s="33">
        <v>17</v>
      </c>
      <c r="BS36" s="43">
        <f t="shared" si="37"/>
        <v>0.16918789808917198</v>
      </c>
      <c r="BT36" s="33">
        <v>18</v>
      </c>
      <c r="BU36" s="43">
        <f t="shared" si="38"/>
        <v>0.37609694943585459</v>
      </c>
      <c r="BV36" s="33">
        <v>25</v>
      </c>
      <c r="BW36" s="43">
        <f t="shared" si="39"/>
        <v>0.83222370173102533</v>
      </c>
      <c r="BX36" s="33">
        <v>111</v>
      </c>
      <c r="BY36" s="43">
        <f t="shared" si="40"/>
        <v>0.96362531469745638</v>
      </c>
      <c r="BZ36" s="33">
        <v>981</v>
      </c>
      <c r="CA36" s="43">
        <f t="shared" si="41"/>
        <v>3.1874451700945508</v>
      </c>
      <c r="CB36" s="33">
        <v>100</v>
      </c>
      <c r="CC36" s="43">
        <f t="shared" si="42"/>
        <v>0.8048289738430584</v>
      </c>
      <c r="CD36" s="33">
        <v>214</v>
      </c>
      <c r="CE36" s="43">
        <f t="shared" si="43"/>
        <v>0.69482775414786202</v>
      </c>
      <c r="CF36" s="33">
        <v>17</v>
      </c>
      <c r="CG36" s="43">
        <f t="shared" si="44"/>
        <v>0.37912578055307761</v>
      </c>
      <c r="CH36" s="33">
        <v>0</v>
      </c>
      <c r="CI36" s="43">
        <f t="shared" si="45"/>
        <v>0</v>
      </c>
    </row>
    <row r="37" spans="1:87" x14ac:dyDescent="0.25">
      <c r="A37" s="25" t="s">
        <v>73</v>
      </c>
      <c r="B37" s="32">
        <v>67954</v>
      </c>
      <c r="C37" s="27">
        <f t="shared" si="0"/>
        <v>6.0492600663732565</v>
      </c>
      <c r="D37" s="34"/>
      <c r="E37" s="9">
        <f t="shared" si="1"/>
        <v>5811</v>
      </c>
      <c r="F37" s="27">
        <f t="shared" si="2"/>
        <v>5.4623389075322191</v>
      </c>
      <c r="G37" s="33">
        <v>2225</v>
      </c>
      <c r="H37" s="43">
        <f t="shared" si="3"/>
        <v>8.2221647389231745</v>
      </c>
      <c r="I37" s="33">
        <v>677</v>
      </c>
      <c r="J37" s="43">
        <f t="shared" si="4"/>
        <v>4.3008703386061882</v>
      </c>
      <c r="K37" s="33">
        <v>890</v>
      </c>
      <c r="L37" s="43">
        <f t="shared" si="5"/>
        <v>2.6819346090100948</v>
      </c>
      <c r="M37" s="33">
        <v>1975</v>
      </c>
      <c r="N37" s="43">
        <f t="shared" si="6"/>
        <v>7.7841715276682963</v>
      </c>
      <c r="O37" s="33">
        <v>44</v>
      </c>
      <c r="P37" s="43">
        <f t="shared" si="7"/>
        <v>0.87579617834394907</v>
      </c>
      <c r="Q37" s="34"/>
      <c r="R37" s="9">
        <f t="shared" si="8"/>
        <v>5495</v>
      </c>
      <c r="S37" s="27">
        <f t="shared" si="9"/>
        <v>3.8969696539888092</v>
      </c>
      <c r="T37" s="33">
        <v>1628</v>
      </c>
      <c r="U37" s="43">
        <f t="shared" si="10"/>
        <v>4.5529546662192022</v>
      </c>
      <c r="V37" s="33">
        <v>1343</v>
      </c>
      <c r="W37" s="43">
        <f t="shared" si="11"/>
        <v>2.1383307327325416</v>
      </c>
      <c r="X37" s="33">
        <v>2524</v>
      </c>
      <c r="Y37" s="43">
        <f t="shared" si="12"/>
        <v>5.9466591273207046</v>
      </c>
      <c r="Z37" s="34"/>
      <c r="AA37" s="9">
        <f t="shared" si="13"/>
        <v>43876</v>
      </c>
      <c r="AB37" s="27">
        <f t="shared" si="14"/>
        <v>9.3105965436458096</v>
      </c>
      <c r="AC37" s="33">
        <v>2114</v>
      </c>
      <c r="AD37" s="43">
        <f t="shared" si="15"/>
        <v>2.459311997580242</v>
      </c>
      <c r="AE37" s="33">
        <v>1523</v>
      </c>
      <c r="AF37" s="43">
        <f t="shared" si="16"/>
        <v>2.6691670025762804</v>
      </c>
      <c r="AG37" s="33">
        <v>508</v>
      </c>
      <c r="AH37" s="43">
        <f t="shared" si="17"/>
        <v>4.7987908558473453</v>
      </c>
      <c r="AI37" s="33">
        <v>37487</v>
      </c>
      <c r="AJ37" s="43">
        <f t="shared" si="18"/>
        <v>12.515524632416769</v>
      </c>
      <c r="AK37" s="33">
        <v>2244</v>
      </c>
      <c r="AL37" s="43">
        <f t="shared" si="19"/>
        <v>12.3841059602649</v>
      </c>
      <c r="AM37" s="34"/>
      <c r="AN37" s="9">
        <f t="shared" si="20"/>
        <v>7544</v>
      </c>
      <c r="AO37" s="27">
        <f t="shared" si="21"/>
        <v>3.9526975693844086</v>
      </c>
      <c r="AP37" s="33">
        <v>3060</v>
      </c>
      <c r="AQ37" s="43">
        <f t="shared" si="22"/>
        <v>5.2956751985878201</v>
      </c>
      <c r="AR37" s="33">
        <v>2753</v>
      </c>
      <c r="AS37" s="43">
        <f t="shared" si="23"/>
        <v>2.676037170963101</v>
      </c>
      <c r="AT37" s="33">
        <v>436</v>
      </c>
      <c r="AU37" s="43">
        <f t="shared" si="24"/>
        <v>3.9672429481346678</v>
      </c>
      <c r="AV37" s="33">
        <v>22</v>
      </c>
      <c r="AW37" s="43">
        <f t="shared" si="25"/>
        <v>1.5277777777777777</v>
      </c>
      <c r="AX37" s="33">
        <v>48</v>
      </c>
      <c r="AY37" s="43">
        <f t="shared" si="26"/>
        <v>3.9087947882736152</v>
      </c>
      <c r="AZ37" s="33">
        <v>1225</v>
      </c>
      <c r="BA37" s="43">
        <f t="shared" si="27"/>
        <v>7.4062877871825874</v>
      </c>
      <c r="BB37" s="34"/>
      <c r="BC37" s="9">
        <f t="shared" si="28"/>
        <v>2326</v>
      </c>
      <c r="BD37" s="27">
        <f t="shared" si="29"/>
        <v>2.7805671113661359</v>
      </c>
      <c r="BE37" s="33">
        <v>852</v>
      </c>
      <c r="BF37" s="43">
        <f t="shared" si="30"/>
        <v>3.4720241248624641</v>
      </c>
      <c r="BG37" s="33">
        <v>818</v>
      </c>
      <c r="BH37" s="43">
        <f t="shared" si="31"/>
        <v>2.1537084331639504</v>
      </c>
      <c r="BI37" s="33">
        <v>656</v>
      </c>
      <c r="BJ37" s="43">
        <f t="shared" si="32"/>
        <v>3.1042968010600038</v>
      </c>
      <c r="BK37" s="34"/>
      <c r="BL37" s="9">
        <f t="shared" si="33"/>
        <v>4260</v>
      </c>
      <c r="BM37" s="27">
        <f t="shared" si="34"/>
        <v>3.0862632307235334</v>
      </c>
      <c r="BN37" s="33">
        <v>469</v>
      </c>
      <c r="BO37" s="43">
        <f t="shared" si="35"/>
        <v>1.8289591701438987</v>
      </c>
      <c r="BP37" s="33">
        <v>11</v>
      </c>
      <c r="BQ37" s="43">
        <f t="shared" si="36"/>
        <v>0.33323235383217209</v>
      </c>
      <c r="BR37" s="33">
        <v>460</v>
      </c>
      <c r="BS37" s="43">
        <f t="shared" si="37"/>
        <v>4.5780254777070057</v>
      </c>
      <c r="BT37" s="33">
        <v>32</v>
      </c>
      <c r="BU37" s="43">
        <f t="shared" si="38"/>
        <v>0.66861679899707482</v>
      </c>
      <c r="BV37" s="33">
        <v>175</v>
      </c>
      <c r="BW37" s="43">
        <f t="shared" si="39"/>
        <v>5.8255659121171766</v>
      </c>
      <c r="BX37" s="33">
        <v>637</v>
      </c>
      <c r="BY37" s="43">
        <f t="shared" si="40"/>
        <v>5.5299939230836008</v>
      </c>
      <c r="BZ37" s="33">
        <v>668</v>
      </c>
      <c r="CA37" s="43">
        <f t="shared" si="41"/>
        <v>2.1704519608798778</v>
      </c>
      <c r="CB37" s="33">
        <v>484</v>
      </c>
      <c r="CC37" s="43">
        <f t="shared" si="42"/>
        <v>3.8953722334004022</v>
      </c>
      <c r="CD37" s="33">
        <v>1272</v>
      </c>
      <c r="CE37" s="43">
        <f t="shared" si="43"/>
        <v>4.1300042209162635</v>
      </c>
      <c r="CF37" s="33">
        <v>39</v>
      </c>
      <c r="CG37" s="43">
        <f t="shared" si="44"/>
        <v>0.86975914362176621</v>
      </c>
      <c r="CH37" s="33">
        <v>13</v>
      </c>
      <c r="CI37" s="43">
        <f t="shared" si="45"/>
        <v>1.0441767068273093</v>
      </c>
    </row>
    <row r="38" spans="1:87" x14ac:dyDescent="0.25">
      <c r="A38" s="25" t="s">
        <v>74</v>
      </c>
      <c r="B38" s="32">
        <v>18063</v>
      </c>
      <c r="C38" s="27">
        <f t="shared" si="0"/>
        <v>1.6079669273170105</v>
      </c>
      <c r="D38" s="34"/>
      <c r="E38" s="9">
        <f t="shared" si="1"/>
        <v>1478</v>
      </c>
      <c r="F38" s="27">
        <f t="shared" si="2"/>
        <v>1.3893197221360556</v>
      </c>
      <c r="G38" s="33">
        <v>230</v>
      </c>
      <c r="H38" s="43">
        <f t="shared" si="3"/>
        <v>0.84993163593363141</v>
      </c>
      <c r="I38" s="33">
        <v>357</v>
      </c>
      <c r="J38" s="43">
        <f t="shared" si="4"/>
        <v>2.2679626453211359</v>
      </c>
      <c r="K38" s="33">
        <v>441</v>
      </c>
      <c r="L38" s="43">
        <f t="shared" si="5"/>
        <v>1.3289136658128673</v>
      </c>
      <c r="M38" s="33">
        <v>442</v>
      </c>
      <c r="N38" s="43">
        <f t="shared" si="6"/>
        <v>1.7420778811288034</v>
      </c>
      <c r="O38" s="33">
        <v>8</v>
      </c>
      <c r="P38" s="43">
        <f t="shared" si="7"/>
        <v>0.15923566878980894</v>
      </c>
      <c r="Q38" s="34"/>
      <c r="R38" s="9">
        <f t="shared" si="8"/>
        <v>2170</v>
      </c>
      <c r="S38" s="27">
        <f t="shared" si="9"/>
        <v>1.5389306913841156</v>
      </c>
      <c r="T38" s="33">
        <v>704</v>
      </c>
      <c r="U38" s="43">
        <f t="shared" si="10"/>
        <v>1.9688452610677629</v>
      </c>
      <c r="V38" s="33">
        <v>945</v>
      </c>
      <c r="W38" s="43">
        <f t="shared" si="11"/>
        <v>1.5046333152883482</v>
      </c>
      <c r="X38" s="33">
        <v>521</v>
      </c>
      <c r="Y38" s="43">
        <f t="shared" si="12"/>
        <v>1.2274997643954388</v>
      </c>
      <c r="Z38" s="34"/>
      <c r="AA38" s="9">
        <f t="shared" si="13"/>
        <v>7602</v>
      </c>
      <c r="AB38" s="27">
        <f t="shared" si="14"/>
        <v>1.6131633449903235</v>
      </c>
      <c r="AC38" s="33">
        <v>1279</v>
      </c>
      <c r="AD38" s="43">
        <f t="shared" si="15"/>
        <v>1.48791865889552</v>
      </c>
      <c r="AE38" s="33">
        <v>701</v>
      </c>
      <c r="AF38" s="43">
        <f t="shared" si="16"/>
        <v>1.2285529013827794</v>
      </c>
      <c r="AG38" s="33">
        <v>345</v>
      </c>
      <c r="AH38" s="43">
        <f t="shared" si="17"/>
        <v>3.2590213489514448</v>
      </c>
      <c r="AI38" s="33">
        <v>4514</v>
      </c>
      <c r="AJ38" s="43">
        <f t="shared" si="18"/>
        <v>1.5070578651460318</v>
      </c>
      <c r="AK38" s="33">
        <v>763</v>
      </c>
      <c r="AL38" s="43">
        <f t="shared" si="19"/>
        <v>4.2108167770419422</v>
      </c>
      <c r="AM38" s="34"/>
      <c r="AN38" s="9">
        <f t="shared" si="20"/>
        <v>3727</v>
      </c>
      <c r="AO38" s="27">
        <f t="shared" si="21"/>
        <v>1.9527709227327266</v>
      </c>
      <c r="AP38" s="33">
        <v>529</v>
      </c>
      <c r="AQ38" s="43">
        <f t="shared" si="22"/>
        <v>0.91549417648789433</v>
      </c>
      <c r="AR38" s="33">
        <v>2164</v>
      </c>
      <c r="AS38" s="43">
        <f t="shared" si="23"/>
        <v>2.1035032466270072</v>
      </c>
      <c r="AT38" s="33">
        <v>322</v>
      </c>
      <c r="AU38" s="43">
        <f t="shared" si="24"/>
        <v>2.9299363057324843</v>
      </c>
      <c r="AV38" s="33">
        <v>144</v>
      </c>
      <c r="AW38" s="43">
        <f t="shared" si="25"/>
        <v>10</v>
      </c>
      <c r="AX38" s="33">
        <v>41</v>
      </c>
      <c r="AY38" s="43">
        <f t="shared" si="26"/>
        <v>3.3387622149837135</v>
      </c>
      <c r="AZ38" s="33">
        <v>527</v>
      </c>
      <c r="BA38" s="43">
        <f t="shared" si="27"/>
        <v>3.186215235792019</v>
      </c>
      <c r="BB38" s="34"/>
      <c r="BC38" s="9">
        <f t="shared" si="28"/>
        <v>1311</v>
      </c>
      <c r="BD38" s="27">
        <f t="shared" si="29"/>
        <v>1.5672070004303544</v>
      </c>
      <c r="BE38" s="33">
        <v>356</v>
      </c>
      <c r="BF38" s="43">
        <f t="shared" si="30"/>
        <v>1.4507518643791515</v>
      </c>
      <c r="BG38" s="33">
        <v>565</v>
      </c>
      <c r="BH38" s="43">
        <f t="shared" si="31"/>
        <v>1.4875858982122641</v>
      </c>
      <c r="BI38" s="33">
        <v>390</v>
      </c>
      <c r="BJ38" s="43">
        <f t="shared" si="32"/>
        <v>1.8455423055082341</v>
      </c>
      <c r="BK38" s="34"/>
      <c r="BL38" s="9">
        <f t="shared" si="33"/>
        <v>1649</v>
      </c>
      <c r="BM38" s="27">
        <f t="shared" si="34"/>
        <v>1.1946591707659873</v>
      </c>
      <c r="BN38" s="33">
        <v>302</v>
      </c>
      <c r="BO38" s="43">
        <f t="shared" si="35"/>
        <v>1.1777093163826384</v>
      </c>
      <c r="BP38" s="33">
        <v>64</v>
      </c>
      <c r="BQ38" s="43">
        <f t="shared" si="36"/>
        <v>1.9388064222962738</v>
      </c>
      <c r="BR38" s="33">
        <v>148</v>
      </c>
      <c r="BS38" s="43">
        <f t="shared" si="37"/>
        <v>1.4729299363057324</v>
      </c>
      <c r="BT38" s="33">
        <v>70</v>
      </c>
      <c r="BU38" s="43">
        <f t="shared" si="38"/>
        <v>1.4625992478061012</v>
      </c>
      <c r="BV38" s="33">
        <v>128</v>
      </c>
      <c r="BW38" s="43">
        <f t="shared" si="39"/>
        <v>4.2609853528628499</v>
      </c>
      <c r="BX38" s="33">
        <v>221</v>
      </c>
      <c r="BY38" s="43">
        <f t="shared" si="40"/>
        <v>1.9185693202534944</v>
      </c>
      <c r="BZ38" s="33">
        <v>199</v>
      </c>
      <c r="CA38" s="43">
        <f t="shared" si="41"/>
        <v>0.64658673684894563</v>
      </c>
      <c r="CB38" s="33">
        <v>203</v>
      </c>
      <c r="CC38" s="43">
        <f t="shared" si="42"/>
        <v>1.6338028169014085</v>
      </c>
      <c r="CD38" s="33">
        <v>277</v>
      </c>
      <c r="CE38" s="43">
        <f t="shared" si="43"/>
        <v>0.89937984999512965</v>
      </c>
      <c r="CF38" s="33">
        <v>22</v>
      </c>
      <c r="CG38" s="43">
        <f t="shared" si="44"/>
        <v>0.49063336306868871</v>
      </c>
      <c r="CH38" s="33">
        <v>15</v>
      </c>
      <c r="CI38" s="43">
        <f t="shared" si="45"/>
        <v>1.2048192771084338</v>
      </c>
    </row>
    <row r="39" spans="1:87" x14ac:dyDescent="0.25">
      <c r="A39" s="25" t="s">
        <v>75</v>
      </c>
      <c r="B39" s="32">
        <v>140579</v>
      </c>
      <c r="C39" s="27">
        <f t="shared" si="0"/>
        <v>12.514332208121465</v>
      </c>
      <c r="D39" s="34"/>
      <c r="E39" s="9">
        <f t="shared" si="1"/>
        <v>5470</v>
      </c>
      <c r="F39" s="27">
        <f t="shared" si="2"/>
        <v>5.1417989716402062</v>
      </c>
      <c r="G39" s="33">
        <v>2284</v>
      </c>
      <c r="H39" s="43">
        <f t="shared" si="3"/>
        <v>8.4401906803148457</v>
      </c>
      <c r="I39" s="33">
        <v>345</v>
      </c>
      <c r="J39" s="43">
        <f t="shared" si="4"/>
        <v>2.1917286068229465</v>
      </c>
      <c r="K39" s="33">
        <v>1302</v>
      </c>
      <c r="L39" s="43">
        <f t="shared" si="5"/>
        <v>3.9234593943046554</v>
      </c>
      <c r="M39" s="33">
        <v>1191</v>
      </c>
      <c r="N39" s="43">
        <f t="shared" si="6"/>
        <v>4.6941510326343998</v>
      </c>
      <c r="O39" s="33">
        <v>348</v>
      </c>
      <c r="P39" s="43">
        <f t="shared" si="7"/>
        <v>6.9267515923566876</v>
      </c>
      <c r="Q39" s="34"/>
      <c r="R39" s="9">
        <f t="shared" si="8"/>
        <v>14382</v>
      </c>
      <c r="S39" s="27">
        <f t="shared" si="9"/>
        <v>10.199493642159609</v>
      </c>
      <c r="T39" s="33">
        <v>2572</v>
      </c>
      <c r="U39" s="43">
        <f t="shared" si="10"/>
        <v>7.192997175378248</v>
      </c>
      <c r="V39" s="33">
        <v>7173</v>
      </c>
      <c r="W39" s="43">
        <f t="shared" si="11"/>
        <v>11.420883355093462</v>
      </c>
      <c r="X39" s="33">
        <v>4637</v>
      </c>
      <c r="Y39" s="43">
        <f t="shared" si="12"/>
        <v>10.924983507680709</v>
      </c>
      <c r="Z39" s="34"/>
      <c r="AA39" s="9">
        <f t="shared" si="13"/>
        <v>80986</v>
      </c>
      <c r="AB39" s="27">
        <f t="shared" si="14"/>
        <v>17.185431025701966</v>
      </c>
      <c r="AC39" s="33">
        <v>4165</v>
      </c>
      <c r="AD39" s="43">
        <f t="shared" si="15"/>
        <v>4.8453332402657079</v>
      </c>
      <c r="AE39" s="33">
        <v>10526</v>
      </c>
      <c r="AF39" s="43">
        <f t="shared" si="16"/>
        <v>18.447571811633573</v>
      </c>
      <c r="AG39" s="33">
        <v>1151</v>
      </c>
      <c r="AH39" s="43">
        <f t="shared" si="17"/>
        <v>10.87285093519743</v>
      </c>
      <c r="AI39" s="33">
        <v>62594</v>
      </c>
      <c r="AJ39" s="43">
        <f t="shared" si="18"/>
        <v>20.897824548283275</v>
      </c>
      <c r="AK39" s="33">
        <v>2550</v>
      </c>
      <c r="AL39" s="43">
        <f t="shared" si="19"/>
        <v>14.072847682119205</v>
      </c>
      <c r="AM39" s="34"/>
      <c r="AN39" s="9">
        <f t="shared" si="20"/>
        <v>17803</v>
      </c>
      <c r="AO39" s="27">
        <f t="shared" si="21"/>
        <v>9.3279261436572938</v>
      </c>
      <c r="AP39" s="33">
        <v>4760</v>
      </c>
      <c r="AQ39" s="43">
        <f t="shared" si="22"/>
        <v>8.2377169755810531</v>
      </c>
      <c r="AR39" s="33">
        <v>10339</v>
      </c>
      <c r="AS39" s="43">
        <f t="shared" si="23"/>
        <v>10.049963062327462</v>
      </c>
      <c r="AT39" s="33">
        <v>484</v>
      </c>
      <c r="AU39" s="43">
        <f t="shared" si="24"/>
        <v>4.40400363967243</v>
      </c>
      <c r="AV39" s="33">
        <v>202</v>
      </c>
      <c r="AW39" s="43">
        <f t="shared" si="25"/>
        <v>14.027777777777779</v>
      </c>
      <c r="AX39" s="33">
        <v>160</v>
      </c>
      <c r="AY39" s="43">
        <f t="shared" si="26"/>
        <v>13.029315960912053</v>
      </c>
      <c r="AZ39" s="33">
        <v>1858</v>
      </c>
      <c r="BA39" s="43">
        <f t="shared" si="27"/>
        <v>11.233373639661428</v>
      </c>
      <c r="BB39" s="34"/>
      <c r="BC39" s="9">
        <f t="shared" si="28"/>
        <v>11412</v>
      </c>
      <c r="BD39" s="27">
        <f t="shared" si="29"/>
        <v>13.642232104432651</v>
      </c>
      <c r="BE39" s="33">
        <v>1078</v>
      </c>
      <c r="BF39" s="43">
        <f t="shared" si="30"/>
        <v>4.3930070500020371</v>
      </c>
      <c r="BG39" s="33">
        <v>8590</v>
      </c>
      <c r="BH39" s="43">
        <f t="shared" si="31"/>
        <v>22.616571443616547</v>
      </c>
      <c r="BI39" s="33">
        <v>1744</v>
      </c>
      <c r="BJ39" s="43">
        <f t="shared" si="32"/>
        <v>8.2528866174522051</v>
      </c>
      <c r="BK39" s="34"/>
      <c r="BL39" s="9">
        <f t="shared" si="33"/>
        <v>10331</v>
      </c>
      <c r="BM39" s="27">
        <f t="shared" si="34"/>
        <v>7.4845505719729628</v>
      </c>
      <c r="BN39" s="33">
        <v>2511</v>
      </c>
      <c r="BO39" s="43">
        <f t="shared" si="35"/>
        <v>9.7921460047576332</v>
      </c>
      <c r="BP39" s="33">
        <v>177</v>
      </c>
      <c r="BQ39" s="43">
        <f t="shared" si="36"/>
        <v>5.3620115116631322</v>
      </c>
      <c r="BR39" s="33">
        <v>582</v>
      </c>
      <c r="BS39" s="43">
        <f t="shared" si="37"/>
        <v>5.7921974522292992</v>
      </c>
      <c r="BT39" s="33">
        <v>316</v>
      </c>
      <c r="BU39" s="43">
        <f t="shared" si="38"/>
        <v>6.6025908900961134</v>
      </c>
      <c r="BV39" s="33">
        <v>476</v>
      </c>
      <c r="BW39" s="43">
        <f t="shared" si="39"/>
        <v>15.84553928095872</v>
      </c>
      <c r="BX39" s="33">
        <v>651</v>
      </c>
      <c r="BY39" s="43">
        <f t="shared" si="40"/>
        <v>5.6515322510634602</v>
      </c>
      <c r="BZ39" s="33">
        <v>1556</v>
      </c>
      <c r="CA39" s="43">
        <f t="shared" si="41"/>
        <v>5.0557234298339671</v>
      </c>
      <c r="CB39" s="33">
        <v>1457</v>
      </c>
      <c r="CC39" s="43">
        <f t="shared" si="42"/>
        <v>11.726358148893361</v>
      </c>
      <c r="CD39" s="33">
        <v>1642</v>
      </c>
      <c r="CE39" s="43">
        <f t="shared" si="43"/>
        <v>5.3313419266859317</v>
      </c>
      <c r="CF39" s="33">
        <v>534</v>
      </c>
      <c r="CG39" s="43">
        <f t="shared" si="44"/>
        <v>11.909009812667261</v>
      </c>
      <c r="CH39" s="33">
        <v>429</v>
      </c>
      <c r="CI39" s="43">
        <f t="shared" si="45"/>
        <v>34.4578313253012</v>
      </c>
    </row>
    <row r="40" spans="1:87" x14ac:dyDescent="0.25">
      <c r="A40" s="25" t="s">
        <v>76</v>
      </c>
      <c r="B40" s="32">
        <v>1563</v>
      </c>
      <c r="C40" s="27">
        <f t="shared" si="0"/>
        <v>0.1391381446823057</v>
      </c>
      <c r="D40" s="34"/>
      <c r="E40" s="9">
        <f t="shared" si="1"/>
        <v>427</v>
      </c>
      <c r="F40" s="27">
        <f t="shared" si="2"/>
        <v>0.40137991972401599</v>
      </c>
      <c r="G40" s="33">
        <v>193</v>
      </c>
      <c r="H40" s="43">
        <f t="shared" si="3"/>
        <v>0.71320350319648196</v>
      </c>
      <c r="I40" s="33">
        <v>53</v>
      </c>
      <c r="J40" s="43">
        <f t="shared" si="4"/>
        <v>0.33670033670033667</v>
      </c>
      <c r="K40" s="33">
        <v>64</v>
      </c>
      <c r="L40" s="43">
        <f t="shared" si="5"/>
        <v>0.19285821907488324</v>
      </c>
      <c r="M40" s="33">
        <v>55</v>
      </c>
      <c r="N40" s="43">
        <f t="shared" si="6"/>
        <v>0.21677439697304116</v>
      </c>
      <c r="O40" s="33">
        <v>62</v>
      </c>
      <c r="P40" s="43">
        <f t="shared" si="7"/>
        <v>1.2340764331210192</v>
      </c>
      <c r="Q40" s="34"/>
      <c r="R40" s="9">
        <f t="shared" si="8"/>
        <v>591</v>
      </c>
      <c r="S40" s="27">
        <f t="shared" si="9"/>
        <v>0.41912812839078911</v>
      </c>
      <c r="T40" s="33">
        <v>0</v>
      </c>
      <c r="U40" s="43">
        <f t="shared" si="10"/>
        <v>0</v>
      </c>
      <c r="V40" s="33">
        <v>0</v>
      </c>
      <c r="W40" s="43">
        <f t="shared" si="11"/>
        <v>0</v>
      </c>
      <c r="X40" s="33">
        <v>591</v>
      </c>
      <c r="Y40" s="43">
        <f t="shared" si="12"/>
        <v>1.3924229573084534</v>
      </c>
      <c r="Z40" s="34"/>
      <c r="AA40" s="9">
        <f t="shared" si="13"/>
        <v>412</v>
      </c>
      <c r="AB40" s="27">
        <f t="shared" si="14"/>
        <v>8.7427426747699724E-2</v>
      </c>
      <c r="AC40" s="33">
        <v>0</v>
      </c>
      <c r="AD40" s="43">
        <f t="shared" si="15"/>
        <v>0</v>
      </c>
      <c r="AE40" s="33">
        <v>54</v>
      </c>
      <c r="AF40" s="43">
        <f t="shared" si="16"/>
        <v>9.4638882560157039E-2</v>
      </c>
      <c r="AG40" s="33">
        <v>10</v>
      </c>
      <c r="AH40" s="43">
        <f t="shared" si="17"/>
        <v>9.4464386926128852E-2</v>
      </c>
      <c r="AI40" s="33">
        <v>0</v>
      </c>
      <c r="AJ40" s="43">
        <f t="shared" si="18"/>
        <v>0</v>
      </c>
      <c r="AK40" s="33">
        <v>348</v>
      </c>
      <c r="AL40" s="43">
        <f t="shared" si="19"/>
        <v>1.9205298013245033</v>
      </c>
      <c r="AM40" s="34"/>
      <c r="AN40" s="9">
        <f t="shared" si="20"/>
        <v>771</v>
      </c>
      <c r="AO40" s="27">
        <f t="shared" si="21"/>
        <v>0.40396736823904805</v>
      </c>
      <c r="AP40" s="33">
        <v>475</v>
      </c>
      <c r="AQ40" s="43">
        <f t="shared" si="22"/>
        <v>0.82204108474810933</v>
      </c>
      <c r="AR40" s="33">
        <v>294</v>
      </c>
      <c r="AS40" s="43">
        <f t="shared" si="23"/>
        <v>0.2857809401609705</v>
      </c>
      <c r="AT40" s="33">
        <v>0</v>
      </c>
      <c r="AU40" s="43">
        <f t="shared" si="24"/>
        <v>0</v>
      </c>
      <c r="AV40" s="33">
        <v>2</v>
      </c>
      <c r="AW40" s="43">
        <f t="shared" si="25"/>
        <v>0.1388888888888889</v>
      </c>
      <c r="AX40" s="33">
        <v>0</v>
      </c>
      <c r="AY40" s="43">
        <f t="shared" si="26"/>
        <v>0</v>
      </c>
      <c r="AZ40" s="33">
        <v>0</v>
      </c>
      <c r="BA40" s="43">
        <f t="shared" si="27"/>
        <v>0</v>
      </c>
      <c r="BB40" s="34"/>
      <c r="BC40" s="9">
        <f t="shared" si="28"/>
        <v>219</v>
      </c>
      <c r="BD40" s="27">
        <f t="shared" si="29"/>
        <v>0.26179888107875487</v>
      </c>
      <c r="BE40" s="33">
        <v>60</v>
      </c>
      <c r="BF40" s="43">
        <f t="shared" si="30"/>
        <v>0.24450874118749746</v>
      </c>
      <c r="BG40" s="33">
        <v>0</v>
      </c>
      <c r="BH40" s="43">
        <f t="shared" si="31"/>
        <v>0</v>
      </c>
      <c r="BI40" s="33">
        <v>159</v>
      </c>
      <c r="BJ40" s="43">
        <f t="shared" si="32"/>
        <v>0.75241340147643387</v>
      </c>
      <c r="BK40" s="34"/>
      <c r="BL40" s="9">
        <f t="shared" si="33"/>
        <v>829</v>
      </c>
      <c r="BM40" s="27">
        <f t="shared" si="34"/>
        <v>0.6005897225985467</v>
      </c>
      <c r="BN40" s="33">
        <v>189</v>
      </c>
      <c r="BO40" s="43">
        <f t="shared" si="35"/>
        <v>0.73704324766992946</v>
      </c>
      <c r="BP40" s="33">
        <v>0</v>
      </c>
      <c r="BQ40" s="43">
        <f t="shared" si="36"/>
        <v>0</v>
      </c>
      <c r="BR40" s="33">
        <v>4</v>
      </c>
      <c r="BS40" s="43">
        <f t="shared" si="37"/>
        <v>3.9808917197452234E-2</v>
      </c>
      <c r="BT40" s="33">
        <v>62</v>
      </c>
      <c r="BU40" s="43">
        <f t="shared" si="38"/>
        <v>1.2954450480568325</v>
      </c>
      <c r="BV40" s="33">
        <v>0</v>
      </c>
      <c r="BW40" s="43">
        <f t="shared" si="39"/>
        <v>0</v>
      </c>
      <c r="BX40" s="33">
        <v>0</v>
      </c>
      <c r="BY40" s="43">
        <f t="shared" si="40"/>
        <v>0</v>
      </c>
      <c r="BZ40" s="33">
        <v>0</v>
      </c>
      <c r="CA40" s="43">
        <f t="shared" si="41"/>
        <v>0</v>
      </c>
      <c r="CB40" s="33">
        <v>85</v>
      </c>
      <c r="CC40" s="43">
        <f t="shared" si="42"/>
        <v>0.68410462776659964</v>
      </c>
      <c r="CD40" s="33">
        <v>489</v>
      </c>
      <c r="CE40" s="43">
        <f t="shared" si="43"/>
        <v>1.5877138868145069</v>
      </c>
      <c r="CF40" s="33">
        <v>0</v>
      </c>
      <c r="CG40" s="43">
        <f t="shared" si="44"/>
        <v>0</v>
      </c>
      <c r="CH40" s="33">
        <v>0</v>
      </c>
      <c r="CI40" s="43">
        <f t="shared" si="45"/>
        <v>0</v>
      </c>
    </row>
    <row r="41" spans="1:87" x14ac:dyDescent="0.25">
      <c r="A41" s="25" t="s">
        <v>77</v>
      </c>
      <c r="B41" s="32">
        <v>28196</v>
      </c>
      <c r="C41" s="27">
        <f t="shared" si="0"/>
        <v>2.5100058397071598</v>
      </c>
      <c r="D41" s="34"/>
      <c r="E41" s="9">
        <f t="shared" si="1"/>
        <v>4587</v>
      </c>
      <c r="F41" s="27">
        <f t="shared" si="2"/>
        <v>4.311779137644173</v>
      </c>
      <c r="G41" s="33">
        <v>2184</v>
      </c>
      <c r="H41" s="43">
        <f t="shared" si="3"/>
        <v>8.0706551864306579</v>
      </c>
      <c r="I41" s="33">
        <v>553</v>
      </c>
      <c r="J41" s="43">
        <f t="shared" si="4"/>
        <v>3.5131186074582299</v>
      </c>
      <c r="K41" s="33">
        <v>517</v>
      </c>
      <c r="L41" s="43">
        <f t="shared" si="5"/>
        <v>1.5579328009642912</v>
      </c>
      <c r="M41" s="33">
        <v>1100</v>
      </c>
      <c r="N41" s="43">
        <f t="shared" si="6"/>
        <v>4.3354879394608226</v>
      </c>
      <c r="O41" s="33">
        <v>233</v>
      </c>
      <c r="P41" s="43">
        <f t="shared" si="7"/>
        <v>4.6377388535031843</v>
      </c>
      <c r="Q41" s="34"/>
      <c r="R41" s="9">
        <f t="shared" si="8"/>
        <v>2566</v>
      </c>
      <c r="S41" s="27">
        <f t="shared" si="9"/>
        <v>1.8197678129454566</v>
      </c>
      <c r="T41" s="33">
        <v>867</v>
      </c>
      <c r="U41" s="43">
        <f t="shared" si="10"/>
        <v>2.4247000587297594</v>
      </c>
      <c r="V41" s="33">
        <v>735</v>
      </c>
      <c r="W41" s="43">
        <f t="shared" si="11"/>
        <v>1.170270356335382</v>
      </c>
      <c r="X41" s="33">
        <v>964</v>
      </c>
      <c r="Y41" s="43">
        <f t="shared" si="12"/>
        <v>2.2712279709735177</v>
      </c>
      <c r="Z41" s="34"/>
      <c r="AA41" s="9">
        <f t="shared" si="13"/>
        <v>10393</v>
      </c>
      <c r="AB41" s="27">
        <f t="shared" si="14"/>
        <v>2.2054205004583571</v>
      </c>
      <c r="AC41" s="33">
        <v>1902</v>
      </c>
      <c r="AD41" s="43">
        <f t="shared" si="15"/>
        <v>2.2126827906327433</v>
      </c>
      <c r="AE41" s="33">
        <v>2279</v>
      </c>
      <c r="AF41" s="43">
        <f t="shared" si="16"/>
        <v>3.9941113584184791</v>
      </c>
      <c r="AG41" s="33">
        <v>206</v>
      </c>
      <c r="AH41" s="43">
        <f t="shared" si="17"/>
        <v>1.9459663706782544</v>
      </c>
      <c r="AI41" s="33">
        <v>5881</v>
      </c>
      <c r="AJ41" s="43">
        <f t="shared" si="18"/>
        <v>1.9634486718927364</v>
      </c>
      <c r="AK41" s="33">
        <v>125</v>
      </c>
      <c r="AL41" s="43">
        <f t="shared" si="19"/>
        <v>0.6898454746136865</v>
      </c>
      <c r="AM41" s="34"/>
      <c r="AN41" s="9">
        <f t="shared" si="20"/>
        <v>7903</v>
      </c>
      <c r="AO41" s="27">
        <f t="shared" si="21"/>
        <v>4.1407965125722406</v>
      </c>
      <c r="AP41" s="33">
        <v>3075</v>
      </c>
      <c r="AQ41" s="43">
        <f t="shared" si="22"/>
        <v>5.3216343907377599</v>
      </c>
      <c r="AR41" s="33">
        <v>4096</v>
      </c>
      <c r="AS41" s="43">
        <f t="shared" si="23"/>
        <v>3.9814922819705281</v>
      </c>
      <c r="AT41" s="33">
        <v>129</v>
      </c>
      <c r="AU41" s="43">
        <f t="shared" si="24"/>
        <v>1.1737943585077344</v>
      </c>
      <c r="AV41" s="33">
        <v>70</v>
      </c>
      <c r="AW41" s="43">
        <f t="shared" si="25"/>
        <v>4.8611111111111116</v>
      </c>
      <c r="AX41" s="33">
        <v>12</v>
      </c>
      <c r="AY41" s="43">
        <f t="shared" si="26"/>
        <v>0.97719869706840379</v>
      </c>
      <c r="AZ41" s="33">
        <v>521</v>
      </c>
      <c r="BA41" s="43">
        <f t="shared" si="27"/>
        <v>3.1499395405078596</v>
      </c>
      <c r="BB41" s="34"/>
      <c r="BC41" s="9">
        <f t="shared" si="28"/>
        <v>3203</v>
      </c>
      <c r="BD41" s="27">
        <f t="shared" si="29"/>
        <v>3.8289580643618799</v>
      </c>
      <c r="BE41" s="33">
        <v>1096</v>
      </c>
      <c r="BF41" s="43">
        <f t="shared" si="30"/>
        <v>4.466359672358287</v>
      </c>
      <c r="BG41" s="33">
        <v>1921</v>
      </c>
      <c r="BH41" s="43">
        <f t="shared" si="31"/>
        <v>5.0577920539216974</v>
      </c>
      <c r="BI41" s="33">
        <v>186</v>
      </c>
      <c r="BJ41" s="43">
        <f t="shared" si="32"/>
        <v>0.88018171493469621</v>
      </c>
      <c r="BK41" s="34"/>
      <c r="BL41" s="9">
        <f t="shared" si="33"/>
        <v>2263</v>
      </c>
      <c r="BM41" s="27">
        <f t="shared" si="34"/>
        <v>1.6394867819547785</v>
      </c>
      <c r="BN41" s="33">
        <v>523</v>
      </c>
      <c r="BO41" s="43">
        <f t="shared" si="35"/>
        <v>2.0395429551924504</v>
      </c>
      <c r="BP41" s="33">
        <v>72</v>
      </c>
      <c r="BQ41" s="43">
        <f t="shared" si="36"/>
        <v>2.1811572250833082</v>
      </c>
      <c r="BR41" s="33">
        <v>249</v>
      </c>
      <c r="BS41" s="43">
        <f t="shared" si="37"/>
        <v>2.4781050955414012</v>
      </c>
      <c r="BT41" s="33">
        <v>62</v>
      </c>
      <c r="BU41" s="43">
        <f t="shared" si="38"/>
        <v>1.2954450480568325</v>
      </c>
      <c r="BV41" s="33">
        <v>95</v>
      </c>
      <c r="BW41" s="43">
        <f t="shared" si="39"/>
        <v>3.1624500665778958</v>
      </c>
      <c r="BX41" s="33">
        <v>184</v>
      </c>
      <c r="BY41" s="43">
        <f t="shared" si="40"/>
        <v>1.5973608820210088</v>
      </c>
      <c r="BZ41" s="33">
        <v>762</v>
      </c>
      <c r="CA41" s="43">
        <f t="shared" si="41"/>
        <v>2.4758748416024954</v>
      </c>
      <c r="CB41" s="33">
        <v>155</v>
      </c>
      <c r="CC41" s="43">
        <f t="shared" si="42"/>
        <v>1.2474849094567404</v>
      </c>
      <c r="CD41" s="33">
        <v>149</v>
      </c>
      <c r="CE41" s="43">
        <f t="shared" si="43"/>
        <v>0.48378194097210947</v>
      </c>
      <c r="CF41" s="33">
        <v>12</v>
      </c>
      <c r="CG41" s="43">
        <f t="shared" si="44"/>
        <v>0.2676181980374665</v>
      </c>
      <c r="CH41" s="33">
        <v>0</v>
      </c>
      <c r="CI41" s="43">
        <f t="shared" si="45"/>
        <v>0</v>
      </c>
    </row>
    <row r="42" spans="1:87" x14ac:dyDescent="0.25">
      <c r="A42" s="25" t="s">
        <v>78</v>
      </c>
      <c r="B42" s="32">
        <v>103469</v>
      </c>
      <c r="C42" s="27">
        <f t="shared" si="0"/>
        <v>9.2108027460866833</v>
      </c>
      <c r="D42" s="35"/>
      <c r="E42" s="9">
        <f t="shared" si="1"/>
        <v>5473</v>
      </c>
      <c r="F42" s="27">
        <f t="shared" si="2"/>
        <v>5.1446189710762056</v>
      </c>
      <c r="G42" s="33">
        <v>558</v>
      </c>
      <c r="H42" s="43">
        <f t="shared" si="3"/>
        <v>2.0620080558737666</v>
      </c>
      <c r="I42" s="33">
        <v>663</v>
      </c>
      <c r="J42" s="43">
        <f t="shared" si="4"/>
        <v>4.2119306270249668</v>
      </c>
      <c r="K42" s="33">
        <v>4056</v>
      </c>
      <c r="L42" s="43">
        <f t="shared" si="5"/>
        <v>12.222389633870725</v>
      </c>
      <c r="M42" s="33">
        <v>191</v>
      </c>
      <c r="N42" s="43">
        <f t="shared" si="6"/>
        <v>0.75279836039728831</v>
      </c>
      <c r="O42" s="33">
        <v>5</v>
      </c>
      <c r="P42" s="43">
        <f t="shared" si="7"/>
        <v>9.9522292993630579E-2</v>
      </c>
      <c r="Q42" s="35"/>
      <c r="R42" s="9">
        <f t="shared" si="8"/>
        <v>12951</v>
      </c>
      <c r="S42" s="27">
        <f t="shared" si="9"/>
        <v>9.1846504074265809</v>
      </c>
      <c r="T42" s="33">
        <v>3349</v>
      </c>
      <c r="U42" s="43">
        <f t="shared" si="10"/>
        <v>9.3659982660737757</v>
      </c>
      <c r="V42" s="33">
        <v>5397</v>
      </c>
      <c r="W42" s="43">
        <f t="shared" si="11"/>
        <v>8.593128045091234</v>
      </c>
      <c r="X42" s="33">
        <v>4205</v>
      </c>
      <c r="Y42" s="43">
        <f t="shared" si="12"/>
        <v>9.9071718028461024</v>
      </c>
      <c r="Z42" s="35"/>
      <c r="AA42" s="9">
        <f t="shared" si="13"/>
        <v>46868</v>
      </c>
      <c r="AB42" s="27">
        <f t="shared" si="14"/>
        <v>9.9455064000271634</v>
      </c>
      <c r="AC42" s="33">
        <v>20326</v>
      </c>
      <c r="AD42" s="43">
        <f t="shared" si="15"/>
        <v>23.646156888749285</v>
      </c>
      <c r="AE42" s="33">
        <v>4377</v>
      </c>
      <c r="AF42" s="43">
        <f t="shared" si="16"/>
        <v>7.6710072030705057</v>
      </c>
      <c r="AG42" s="33">
        <v>4140</v>
      </c>
      <c r="AH42" s="43">
        <f t="shared" si="17"/>
        <v>39.108256187417346</v>
      </c>
      <c r="AI42" s="33">
        <v>14214</v>
      </c>
      <c r="AJ42" s="43">
        <f t="shared" si="18"/>
        <v>4.7455295735900958</v>
      </c>
      <c r="AK42" s="33">
        <v>3811</v>
      </c>
      <c r="AL42" s="43">
        <f t="shared" si="19"/>
        <v>21.032008830022075</v>
      </c>
      <c r="AM42" s="35"/>
      <c r="AN42" s="9">
        <f t="shared" si="20"/>
        <v>21445</v>
      </c>
      <c r="AO42" s="27">
        <f t="shared" si="21"/>
        <v>11.236161104911007</v>
      </c>
      <c r="AP42" s="33">
        <v>7013</v>
      </c>
      <c r="AQ42" s="43">
        <f t="shared" si="22"/>
        <v>12.136787636502087</v>
      </c>
      <c r="AR42" s="33">
        <v>12040</v>
      </c>
      <c r="AS42" s="43">
        <f t="shared" si="23"/>
        <v>11.703409930401648</v>
      </c>
      <c r="AT42" s="33">
        <v>1931</v>
      </c>
      <c r="AU42" s="43">
        <f t="shared" si="24"/>
        <v>17.570518653321201</v>
      </c>
      <c r="AV42" s="33">
        <v>8</v>
      </c>
      <c r="AW42" s="43">
        <f t="shared" si="25"/>
        <v>0.55555555555555558</v>
      </c>
      <c r="AX42" s="33">
        <v>8</v>
      </c>
      <c r="AY42" s="43">
        <f t="shared" si="26"/>
        <v>0.65146579804560267</v>
      </c>
      <c r="AZ42" s="33">
        <v>445</v>
      </c>
      <c r="BA42" s="43">
        <f t="shared" si="27"/>
        <v>2.6904474002418377</v>
      </c>
      <c r="BB42" s="35"/>
      <c r="BC42" s="9">
        <f t="shared" si="28"/>
        <v>4973</v>
      </c>
      <c r="BD42" s="27">
        <f t="shared" si="29"/>
        <v>5.9448668292449671</v>
      </c>
      <c r="BE42" s="33">
        <v>891</v>
      </c>
      <c r="BF42" s="43">
        <f t="shared" si="30"/>
        <v>3.6309548066343371</v>
      </c>
      <c r="BG42" s="33">
        <v>3667</v>
      </c>
      <c r="BH42" s="43">
        <f t="shared" si="31"/>
        <v>9.6548274137068546</v>
      </c>
      <c r="BI42" s="33">
        <v>415</v>
      </c>
      <c r="BJ42" s="43">
        <f t="shared" si="32"/>
        <v>1.9638462994510695</v>
      </c>
      <c r="BK42" s="35"/>
      <c r="BL42" s="9">
        <f t="shared" si="33"/>
        <v>10203</v>
      </c>
      <c r="BM42" s="27">
        <f t="shared" si="34"/>
        <v>7.3918177800638984</v>
      </c>
      <c r="BN42" s="33">
        <v>1746</v>
      </c>
      <c r="BO42" s="43">
        <f t="shared" si="35"/>
        <v>6.8088757165698244</v>
      </c>
      <c r="BP42" s="33">
        <v>478</v>
      </c>
      <c r="BQ42" s="43">
        <f t="shared" si="36"/>
        <v>14.480460466525297</v>
      </c>
      <c r="BR42" s="33">
        <v>2309</v>
      </c>
      <c r="BS42" s="43">
        <f t="shared" si="37"/>
        <v>22.979697452229299</v>
      </c>
      <c r="BT42" s="33">
        <v>291</v>
      </c>
      <c r="BU42" s="43">
        <f t="shared" si="38"/>
        <v>6.0802340158796495</v>
      </c>
      <c r="BV42" s="33">
        <v>67</v>
      </c>
      <c r="BW42" s="43">
        <f t="shared" si="39"/>
        <v>2.2303595206391478</v>
      </c>
      <c r="BX42" s="33">
        <v>1107</v>
      </c>
      <c r="BY42" s="43">
        <f t="shared" si="40"/>
        <v>9.6102092195503079</v>
      </c>
      <c r="BZ42" s="33">
        <v>2247</v>
      </c>
      <c r="CA42" s="43">
        <f t="shared" si="41"/>
        <v>7.3009065211034212</v>
      </c>
      <c r="CB42" s="33">
        <v>1090</v>
      </c>
      <c r="CC42" s="43">
        <f t="shared" si="42"/>
        <v>8.7726358148893357</v>
      </c>
      <c r="CD42" s="33">
        <v>185</v>
      </c>
      <c r="CE42" s="43">
        <f t="shared" si="43"/>
        <v>0.60066885288483385</v>
      </c>
      <c r="CF42" s="33">
        <v>675</v>
      </c>
      <c r="CG42" s="43">
        <f t="shared" si="44"/>
        <v>15.053523639607494</v>
      </c>
      <c r="CH42" s="33">
        <v>8</v>
      </c>
      <c r="CI42" s="43">
        <f t="shared" si="45"/>
        <v>0.64257028112449799</v>
      </c>
    </row>
    <row r="43" spans="1:87" x14ac:dyDescent="0.25">
      <c r="A43" s="25" t="s">
        <v>79</v>
      </c>
      <c r="B43" s="32">
        <v>176167</v>
      </c>
      <c r="C43" s="27">
        <f t="shared" si="0"/>
        <v>15.682373342448974</v>
      </c>
      <c r="D43" s="35"/>
      <c r="E43" s="9">
        <f t="shared" si="1"/>
        <v>16456</v>
      </c>
      <c r="F43" s="27">
        <f t="shared" si="2"/>
        <v>15.468636906272618</v>
      </c>
      <c r="G43" s="33">
        <v>977</v>
      </c>
      <c r="H43" s="43">
        <f t="shared" si="3"/>
        <v>3.6103617752485127</v>
      </c>
      <c r="I43" s="33">
        <v>4321</v>
      </c>
      <c r="J43" s="43">
        <f t="shared" si="4"/>
        <v>27.450606695889711</v>
      </c>
      <c r="K43" s="33">
        <v>8205</v>
      </c>
      <c r="L43" s="43">
        <f t="shared" si="5"/>
        <v>24.725026367334639</v>
      </c>
      <c r="M43" s="33">
        <v>2817</v>
      </c>
      <c r="N43" s="43">
        <f t="shared" si="6"/>
        <v>11.102790477691943</v>
      </c>
      <c r="O43" s="33">
        <v>136</v>
      </c>
      <c r="P43" s="43">
        <f t="shared" si="7"/>
        <v>2.7070063694267517</v>
      </c>
      <c r="Q43" s="35"/>
      <c r="R43" s="9">
        <f t="shared" si="8"/>
        <v>32132</v>
      </c>
      <c r="S43" s="27">
        <f t="shared" si="9"/>
        <v>22.787521186891428</v>
      </c>
      <c r="T43" s="33">
        <v>7793</v>
      </c>
      <c r="U43" s="43">
        <f t="shared" si="10"/>
        <v>21.79433397656403</v>
      </c>
      <c r="V43" s="33">
        <v>17694</v>
      </c>
      <c r="W43" s="43">
        <f t="shared" si="11"/>
        <v>28.172467598637073</v>
      </c>
      <c r="X43" s="33">
        <v>6645</v>
      </c>
      <c r="Y43" s="43">
        <f t="shared" si="12"/>
        <v>15.65592309867119</v>
      </c>
      <c r="Z43" s="35"/>
      <c r="AA43" s="9">
        <f t="shared" si="13"/>
        <v>67703</v>
      </c>
      <c r="AB43" s="27">
        <f t="shared" si="14"/>
        <v>14.366745323057073</v>
      </c>
      <c r="AC43" s="33">
        <v>31616</v>
      </c>
      <c r="AD43" s="43">
        <f t="shared" si="15"/>
        <v>36.780325504019359</v>
      </c>
      <c r="AE43" s="33">
        <v>10422</v>
      </c>
      <c r="AF43" s="43">
        <f t="shared" si="16"/>
        <v>18.265304334110308</v>
      </c>
      <c r="AG43" s="33">
        <v>1459</v>
      </c>
      <c r="AH43" s="43">
        <f t="shared" si="17"/>
        <v>13.7823540525222</v>
      </c>
      <c r="AI43" s="33">
        <v>22114</v>
      </c>
      <c r="AJ43" s="43">
        <f t="shared" si="18"/>
        <v>7.383047769127014</v>
      </c>
      <c r="AK43" s="33">
        <v>2092</v>
      </c>
      <c r="AL43" s="43">
        <f t="shared" si="19"/>
        <v>11.545253863134658</v>
      </c>
      <c r="AM43" s="35"/>
      <c r="AN43" s="9">
        <f t="shared" si="20"/>
        <v>25701</v>
      </c>
      <c r="AO43" s="27">
        <f t="shared" si="21"/>
        <v>13.466102893789591</v>
      </c>
      <c r="AP43" s="33">
        <v>14762</v>
      </c>
      <c r="AQ43" s="43">
        <f t="shared" si="22"/>
        <v>25.547306301161242</v>
      </c>
      <c r="AR43" s="33">
        <v>4981</v>
      </c>
      <c r="AS43" s="43">
        <f t="shared" si="23"/>
        <v>4.8417512344958977</v>
      </c>
      <c r="AT43" s="33">
        <v>3211</v>
      </c>
      <c r="AU43" s="43">
        <f t="shared" si="24"/>
        <v>29.217470427661514</v>
      </c>
      <c r="AV43" s="33">
        <v>303</v>
      </c>
      <c r="AW43" s="43">
        <f t="shared" si="25"/>
        <v>21.041666666666668</v>
      </c>
      <c r="AX43" s="33">
        <v>272</v>
      </c>
      <c r="AY43" s="43">
        <f t="shared" si="26"/>
        <v>22.149837133550488</v>
      </c>
      <c r="AZ43" s="33">
        <v>2172</v>
      </c>
      <c r="BA43" s="43">
        <f t="shared" si="27"/>
        <v>13.13180169286578</v>
      </c>
      <c r="BB43" s="35"/>
      <c r="BC43" s="9">
        <f t="shared" si="28"/>
        <v>16178</v>
      </c>
      <c r="BD43" s="27">
        <f t="shared" si="29"/>
        <v>19.33964519676756</v>
      </c>
      <c r="BE43" s="33">
        <v>4247</v>
      </c>
      <c r="BF43" s="43">
        <f t="shared" si="30"/>
        <v>17.307143730388361</v>
      </c>
      <c r="BG43" s="33">
        <v>3687</v>
      </c>
      <c r="BH43" s="43">
        <f t="shared" si="31"/>
        <v>9.7074853216081731</v>
      </c>
      <c r="BI43" s="33">
        <v>8244</v>
      </c>
      <c r="BJ43" s="43">
        <f t="shared" si="32"/>
        <v>39.011925042589439</v>
      </c>
      <c r="BK43" s="35"/>
      <c r="BL43" s="9">
        <f t="shared" si="33"/>
        <v>17212</v>
      </c>
      <c r="BM43" s="27">
        <f t="shared" si="34"/>
        <v>12.469662612021937</v>
      </c>
      <c r="BN43" s="33">
        <v>4352</v>
      </c>
      <c r="BO43" s="43">
        <f t="shared" si="35"/>
        <v>16.971493195023985</v>
      </c>
      <c r="BP43" s="33">
        <v>774</v>
      </c>
      <c r="BQ43" s="43">
        <f t="shared" si="36"/>
        <v>23.44744016964556</v>
      </c>
      <c r="BR43" s="33">
        <v>1688</v>
      </c>
      <c r="BS43" s="43">
        <f t="shared" si="37"/>
        <v>16.79936305732484</v>
      </c>
      <c r="BT43" s="33">
        <v>59</v>
      </c>
      <c r="BU43" s="43">
        <f t="shared" si="38"/>
        <v>1.2327622231508568</v>
      </c>
      <c r="BV43" s="33">
        <v>599</v>
      </c>
      <c r="BW43" s="43">
        <f t="shared" si="39"/>
        <v>19.940079893475364</v>
      </c>
      <c r="BX43" s="33">
        <v>1923</v>
      </c>
      <c r="BY43" s="43">
        <f t="shared" si="40"/>
        <v>16.694157478947822</v>
      </c>
      <c r="BZ43" s="33">
        <v>704</v>
      </c>
      <c r="CA43" s="43">
        <f t="shared" si="41"/>
        <v>2.2874224258374762</v>
      </c>
      <c r="CB43" s="33">
        <v>697</v>
      </c>
      <c r="CC43" s="43">
        <f t="shared" si="42"/>
        <v>5.6096579476861166</v>
      </c>
      <c r="CD43" s="33">
        <v>4648</v>
      </c>
      <c r="CE43" s="43">
        <f t="shared" si="43"/>
        <v>15.091399071398422</v>
      </c>
      <c r="CF43" s="33">
        <v>1753</v>
      </c>
      <c r="CG43" s="43">
        <f t="shared" si="44"/>
        <v>39.094558429973233</v>
      </c>
      <c r="CH43" s="33">
        <v>15</v>
      </c>
      <c r="CI43" s="43">
        <f t="shared" si="45"/>
        <v>1.2048192771084338</v>
      </c>
    </row>
    <row r="44" spans="1:87" x14ac:dyDescent="0.25">
      <c r="A44" s="25" t="s">
        <v>80</v>
      </c>
      <c r="B44" s="32">
        <v>19102</v>
      </c>
      <c r="C44" s="27">
        <f t="shared" si="0"/>
        <v>1.700458630659887</v>
      </c>
      <c r="D44" s="35"/>
      <c r="E44" s="9">
        <f t="shared" si="1"/>
        <v>937</v>
      </c>
      <c r="F44" s="27">
        <f t="shared" si="2"/>
        <v>0.8807798238440353</v>
      </c>
      <c r="G44" s="33">
        <v>93</v>
      </c>
      <c r="H44" s="43">
        <f t="shared" si="3"/>
        <v>0.34366800931229446</v>
      </c>
      <c r="I44" s="33">
        <v>52</v>
      </c>
      <c r="J44" s="43">
        <f t="shared" si="4"/>
        <v>0.33034750015882092</v>
      </c>
      <c r="K44" s="33">
        <v>516</v>
      </c>
      <c r="L44" s="43">
        <f t="shared" si="5"/>
        <v>1.554919391291246</v>
      </c>
      <c r="M44" s="33">
        <v>258</v>
      </c>
      <c r="N44" s="43">
        <f t="shared" si="6"/>
        <v>1.0168689894371747</v>
      </c>
      <c r="O44" s="33">
        <v>18</v>
      </c>
      <c r="P44" s="43">
        <f t="shared" si="7"/>
        <v>0.3582802547770701</v>
      </c>
      <c r="Q44" s="35"/>
      <c r="R44" s="9">
        <f t="shared" si="8"/>
        <v>2803</v>
      </c>
      <c r="S44" s="27">
        <f t="shared" si="9"/>
        <v>1.9878445750920168</v>
      </c>
      <c r="T44" s="33">
        <v>1019</v>
      </c>
      <c r="U44" s="43">
        <f t="shared" si="10"/>
        <v>2.8497916491875714</v>
      </c>
      <c r="V44" s="33">
        <v>866</v>
      </c>
      <c r="W44" s="43">
        <f t="shared" si="11"/>
        <v>1.3788491545393753</v>
      </c>
      <c r="X44" s="33">
        <v>918</v>
      </c>
      <c r="Y44" s="43">
        <f t="shared" si="12"/>
        <v>2.1628498727735366</v>
      </c>
      <c r="Z44" s="35"/>
      <c r="AA44" s="9">
        <f t="shared" si="13"/>
        <v>11583</v>
      </c>
      <c r="AB44" s="27">
        <f t="shared" si="14"/>
        <v>2.4579414660645775</v>
      </c>
      <c r="AC44" s="33">
        <v>883</v>
      </c>
      <c r="AD44" s="43">
        <f t="shared" si="15"/>
        <v>1.0272339138426461</v>
      </c>
      <c r="AE44" s="33">
        <v>2585</v>
      </c>
      <c r="AF44" s="43">
        <f t="shared" si="16"/>
        <v>4.5303983595927022</v>
      </c>
      <c r="AG44" s="33">
        <v>100</v>
      </c>
      <c r="AH44" s="43">
        <f t="shared" si="17"/>
        <v>0.94464386926128852</v>
      </c>
      <c r="AI44" s="33">
        <v>7967</v>
      </c>
      <c r="AJ44" s="43">
        <f t="shared" si="18"/>
        <v>2.6598870207395735</v>
      </c>
      <c r="AK44" s="33">
        <v>48</v>
      </c>
      <c r="AL44" s="43">
        <f t="shared" si="19"/>
        <v>0.26490066225165565</v>
      </c>
      <c r="AM44" s="35"/>
      <c r="AN44" s="9">
        <f t="shared" si="20"/>
        <v>1243</v>
      </c>
      <c r="AO44" s="27">
        <f t="shared" si="21"/>
        <v>0.6512729425695678</v>
      </c>
      <c r="AP44" s="33">
        <v>732</v>
      </c>
      <c r="AQ44" s="43">
        <f t="shared" si="22"/>
        <v>1.2668085769170863</v>
      </c>
      <c r="AR44" s="33">
        <v>399</v>
      </c>
      <c r="AS44" s="43">
        <f t="shared" si="23"/>
        <v>0.38784556164703138</v>
      </c>
      <c r="AT44" s="33">
        <v>15</v>
      </c>
      <c r="AU44" s="43">
        <f t="shared" si="24"/>
        <v>0.13648771610555052</v>
      </c>
      <c r="AV44" s="33">
        <v>2</v>
      </c>
      <c r="AW44" s="43">
        <f t="shared" si="25"/>
        <v>0.1388888888888889</v>
      </c>
      <c r="AX44" s="33">
        <v>71</v>
      </c>
      <c r="AY44" s="43">
        <f t="shared" si="26"/>
        <v>5.7817589576547226</v>
      </c>
      <c r="AZ44" s="33">
        <v>24</v>
      </c>
      <c r="BA44" s="43">
        <f t="shared" si="27"/>
        <v>0.14510278113663846</v>
      </c>
      <c r="BB44" s="35"/>
      <c r="BC44" s="9">
        <f t="shared" si="28"/>
        <v>981</v>
      </c>
      <c r="BD44" s="27">
        <f t="shared" si="29"/>
        <v>1.1727155357911347</v>
      </c>
      <c r="BE44" s="33">
        <v>229</v>
      </c>
      <c r="BF44" s="43">
        <f t="shared" si="30"/>
        <v>0.93320836219894854</v>
      </c>
      <c r="BG44" s="33">
        <v>551</v>
      </c>
      <c r="BH44" s="43">
        <f t="shared" si="31"/>
        <v>1.4507253626813406</v>
      </c>
      <c r="BI44" s="33">
        <v>201</v>
      </c>
      <c r="BJ44" s="43">
        <f t="shared" si="32"/>
        <v>0.95116411130039757</v>
      </c>
      <c r="BK44" s="35"/>
      <c r="BL44" s="9">
        <f t="shared" si="33"/>
        <v>1761</v>
      </c>
      <c r="BM44" s="27">
        <f t="shared" si="34"/>
        <v>1.2758003636864184</v>
      </c>
      <c r="BN44" s="33">
        <v>154</v>
      </c>
      <c r="BO44" s="43">
        <f t="shared" si="35"/>
        <v>0.60055375736068317</v>
      </c>
      <c r="BP44" s="33">
        <v>328</v>
      </c>
      <c r="BQ44" s="43">
        <f t="shared" si="36"/>
        <v>9.9363829142684033</v>
      </c>
      <c r="BR44" s="33">
        <v>130</v>
      </c>
      <c r="BS44" s="43">
        <f t="shared" si="37"/>
        <v>1.2937898089171975</v>
      </c>
      <c r="BT44" s="33">
        <v>8</v>
      </c>
      <c r="BU44" s="43">
        <f t="shared" si="38"/>
        <v>0.16715419974926871</v>
      </c>
      <c r="BV44" s="33">
        <v>84</v>
      </c>
      <c r="BW44" s="43">
        <f t="shared" si="39"/>
        <v>2.7962716378162451</v>
      </c>
      <c r="BX44" s="33">
        <v>157</v>
      </c>
      <c r="BY44" s="43">
        <f t="shared" si="40"/>
        <v>1.3629655352027086</v>
      </c>
      <c r="BZ44" s="33">
        <v>230</v>
      </c>
      <c r="CA44" s="43">
        <f t="shared" si="41"/>
        <v>0.74731130389576639</v>
      </c>
      <c r="CB44" s="33">
        <v>307</v>
      </c>
      <c r="CC44" s="43">
        <f t="shared" si="42"/>
        <v>2.4708249496981893</v>
      </c>
      <c r="CD44" s="33">
        <v>222</v>
      </c>
      <c r="CE44" s="43">
        <f t="shared" si="43"/>
        <v>0.7208026234618008</v>
      </c>
      <c r="CF44" s="33">
        <v>141</v>
      </c>
      <c r="CG44" s="43">
        <f t="shared" si="44"/>
        <v>3.1445138269402317</v>
      </c>
      <c r="CH44" s="33">
        <v>0</v>
      </c>
      <c r="CI44" s="43">
        <f t="shared" si="45"/>
        <v>0</v>
      </c>
    </row>
    <row r="45" spans="1:87" x14ac:dyDescent="0.25">
      <c r="A45" s="25" t="s">
        <v>81</v>
      </c>
      <c r="B45" s="32">
        <v>62167</v>
      </c>
      <c r="C45" s="27">
        <f t="shared" si="0"/>
        <v>5.5341017533364667</v>
      </c>
      <c r="D45" s="35"/>
      <c r="E45" s="9">
        <f t="shared" si="1"/>
        <v>4004</v>
      </c>
      <c r="F45" s="27">
        <f t="shared" si="2"/>
        <v>3.7637592472481503</v>
      </c>
      <c r="G45" s="33">
        <v>790</v>
      </c>
      <c r="H45" s="43">
        <f t="shared" si="3"/>
        <v>2.9193304016850821</v>
      </c>
      <c r="I45" s="33">
        <v>475</v>
      </c>
      <c r="J45" s="43">
        <f t="shared" si="4"/>
        <v>3.0175973572199988</v>
      </c>
      <c r="K45" s="33">
        <v>1341</v>
      </c>
      <c r="L45" s="43">
        <f t="shared" si="5"/>
        <v>4.0409823715534126</v>
      </c>
      <c r="M45" s="33">
        <v>1398</v>
      </c>
      <c r="N45" s="43">
        <f t="shared" si="6"/>
        <v>5.5100110357874819</v>
      </c>
      <c r="O45" s="33">
        <v>0</v>
      </c>
      <c r="P45" s="43">
        <f t="shared" si="7"/>
        <v>0</v>
      </c>
      <c r="Q45" s="35"/>
      <c r="R45" s="9">
        <f t="shared" si="8"/>
        <v>7442</v>
      </c>
      <c r="S45" s="27">
        <f t="shared" si="9"/>
        <v>5.2777521683320687</v>
      </c>
      <c r="T45" s="33">
        <v>2039</v>
      </c>
      <c r="U45" s="43">
        <f t="shared" si="10"/>
        <v>5.702379953575524</v>
      </c>
      <c r="V45" s="33">
        <v>3352</v>
      </c>
      <c r="W45" s="43">
        <f t="shared" si="11"/>
        <v>5.3370697067159192</v>
      </c>
      <c r="X45" s="33">
        <v>2051</v>
      </c>
      <c r="Y45" s="43">
        <f t="shared" si="12"/>
        <v>4.8322495523513336</v>
      </c>
      <c r="Z45" s="35"/>
      <c r="AA45" s="9">
        <f t="shared" si="13"/>
        <v>29888</v>
      </c>
      <c r="AB45" s="27">
        <f t="shared" si="14"/>
        <v>6.3423080840661399</v>
      </c>
      <c r="AC45" s="33">
        <v>4341</v>
      </c>
      <c r="AD45" s="43">
        <f t="shared" si="15"/>
        <v>5.0500820158447635</v>
      </c>
      <c r="AE45" s="33">
        <v>5049</v>
      </c>
      <c r="AF45" s="43">
        <f t="shared" si="16"/>
        <v>8.8487355193746833</v>
      </c>
      <c r="AG45" s="33">
        <v>895</v>
      </c>
      <c r="AH45" s="43">
        <f t="shared" si="17"/>
        <v>8.4545626298885317</v>
      </c>
      <c r="AI45" s="33">
        <v>19003</v>
      </c>
      <c r="AJ45" s="43">
        <f t="shared" si="18"/>
        <v>6.3443997809858308</v>
      </c>
      <c r="AK45" s="33">
        <v>600</v>
      </c>
      <c r="AL45" s="43">
        <f t="shared" si="19"/>
        <v>3.3112582781456954</v>
      </c>
      <c r="AM45" s="35"/>
      <c r="AN45" s="9">
        <f t="shared" si="20"/>
        <v>7313</v>
      </c>
      <c r="AO45" s="27">
        <f t="shared" si="21"/>
        <v>3.8316645446590907</v>
      </c>
      <c r="AP45" s="33">
        <v>2736</v>
      </c>
      <c r="AQ45" s="43">
        <f t="shared" si="22"/>
        <v>4.734956648149109</v>
      </c>
      <c r="AR45" s="33">
        <v>3161</v>
      </c>
      <c r="AS45" s="43">
        <f t="shared" si="23"/>
        <v>3.072631128737509</v>
      </c>
      <c r="AT45" s="33">
        <v>292</v>
      </c>
      <c r="AU45" s="43">
        <f t="shared" si="24"/>
        <v>2.6569608735213834</v>
      </c>
      <c r="AV45" s="33">
        <v>103</v>
      </c>
      <c r="AW45" s="43">
        <f t="shared" si="25"/>
        <v>7.1527777777777777</v>
      </c>
      <c r="AX45" s="33">
        <v>33</v>
      </c>
      <c r="AY45" s="43">
        <f t="shared" si="26"/>
        <v>2.6872964169381111</v>
      </c>
      <c r="AZ45" s="33">
        <v>988</v>
      </c>
      <c r="BA45" s="43">
        <f t="shared" si="27"/>
        <v>5.9733978234582832</v>
      </c>
      <c r="BB45" s="35"/>
      <c r="BC45" s="9">
        <f t="shared" si="28"/>
        <v>6588</v>
      </c>
      <c r="BD45" s="27">
        <f t="shared" si="29"/>
        <v>7.8754841486156941</v>
      </c>
      <c r="BE45" s="33">
        <v>1737</v>
      </c>
      <c r="BF45" s="43">
        <f t="shared" si="30"/>
        <v>7.0785280573780511</v>
      </c>
      <c r="BG45" s="33">
        <v>2836</v>
      </c>
      <c r="BH45" s="43">
        <f t="shared" si="31"/>
        <v>7.4668913404070461</v>
      </c>
      <c r="BI45" s="33">
        <v>2015</v>
      </c>
      <c r="BJ45" s="43">
        <f t="shared" si="32"/>
        <v>9.5353019117925424</v>
      </c>
      <c r="BK45" s="35"/>
      <c r="BL45" s="9">
        <f t="shared" si="33"/>
        <v>8092</v>
      </c>
      <c r="BM45" s="27">
        <f t="shared" si="34"/>
        <v>5.8624511885011339</v>
      </c>
      <c r="BN45" s="33">
        <v>814</v>
      </c>
      <c r="BO45" s="43">
        <f t="shared" si="35"/>
        <v>3.1743555746207539</v>
      </c>
      <c r="BP45" s="33">
        <v>348</v>
      </c>
      <c r="BQ45" s="43">
        <f t="shared" si="36"/>
        <v>10.542259921235988</v>
      </c>
      <c r="BR45" s="33">
        <v>1117</v>
      </c>
      <c r="BS45" s="43">
        <f t="shared" si="37"/>
        <v>11.116640127388536</v>
      </c>
      <c r="BT45" s="33">
        <v>9</v>
      </c>
      <c r="BU45" s="43">
        <f t="shared" si="38"/>
        <v>0.18804847471792729</v>
      </c>
      <c r="BV45" s="33">
        <v>216</v>
      </c>
      <c r="BW45" s="43">
        <f t="shared" si="39"/>
        <v>7.1904127829560585</v>
      </c>
      <c r="BX45" s="33">
        <v>1352</v>
      </c>
      <c r="BY45" s="43">
        <f t="shared" si="40"/>
        <v>11.737129959197846</v>
      </c>
      <c r="BZ45" s="33">
        <v>1952</v>
      </c>
      <c r="CA45" s="43">
        <f t="shared" si="41"/>
        <v>6.3423985443675477</v>
      </c>
      <c r="CB45" s="33">
        <v>357</v>
      </c>
      <c r="CC45" s="43">
        <f t="shared" si="42"/>
        <v>2.873239436619718</v>
      </c>
      <c r="CD45" s="33">
        <v>1704</v>
      </c>
      <c r="CE45" s="43">
        <f t="shared" si="43"/>
        <v>5.5326471638689565</v>
      </c>
      <c r="CF45" s="33">
        <v>221</v>
      </c>
      <c r="CG45" s="43">
        <f t="shared" si="44"/>
        <v>4.9286351471900085</v>
      </c>
      <c r="CH45" s="33">
        <v>2</v>
      </c>
      <c r="CI45" s="43">
        <f t="shared" si="45"/>
        <v>0.1606425702811245</v>
      </c>
    </row>
    <row r="46" spans="1:87" x14ac:dyDescent="0.25">
      <c r="A46" s="25" t="s">
        <v>82</v>
      </c>
      <c r="B46" s="32">
        <v>48490</v>
      </c>
      <c r="C46" s="27">
        <f t="shared" si="0"/>
        <v>4.3165762224216264</v>
      </c>
      <c r="D46" s="35"/>
      <c r="E46" s="9">
        <f t="shared" si="1"/>
        <v>6136</v>
      </c>
      <c r="F46" s="27">
        <f t="shared" si="2"/>
        <v>5.7678388464322303</v>
      </c>
      <c r="G46" s="33">
        <v>1222</v>
      </c>
      <c r="H46" s="43">
        <f t="shared" si="3"/>
        <v>4.5157237352647721</v>
      </c>
      <c r="I46" s="33">
        <v>1003</v>
      </c>
      <c r="J46" s="43">
        <f t="shared" si="4"/>
        <v>6.3718950511403349</v>
      </c>
      <c r="K46" s="33">
        <v>1608</v>
      </c>
      <c r="L46" s="43">
        <f t="shared" si="5"/>
        <v>4.8455627542564415</v>
      </c>
      <c r="M46" s="33">
        <v>2097</v>
      </c>
      <c r="N46" s="43">
        <f t="shared" si="6"/>
        <v>8.2650165536812228</v>
      </c>
      <c r="O46" s="33">
        <v>206</v>
      </c>
      <c r="P46" s="43">
        <f t="shared" si="7"/>
        <v>4.1003184713375793</v>
      </c>
      <c r="Q46" s="35"/>
      <c r="R46" s="9">
        <f t="shared" si="8"/>
        <v>8460</v>
      </c>
      <c r="S46" s="27">
        <f t="shared" si="9"/>
        <v>5.9997021424468295</v>
      </c>
      <c r="T46" s="33">
        <v>2733</v>
      </c>
      <c r="U46" s="43">
        <f t="shared" si="10"/>
        <v>7.6432586626394832</v>
      </c>
      <c r="V46" s="33">
        <v>2753</v>
      </c>
      <c r="W46" s="43">
        <f t="shared" si="11"/>
        <v>4.3833391714167433</v>
      </c>
      <c r="X46" s="33">
        <v>2974</v>
      </c>
      <c r="Y46" s="43">
        <f t="shared" si="12"/>
        <v>7.0068796531900857</v>
      </c>
      <c r="Z46" s="35"/>
      <c r="AA46" s="9">
        <f t="shared" si="13"/>
        <v>19514</v>
      </c>
      <c r="AB46" s="27">
        <f t="shared" si="14"/>
        <v>4.1409194309577968</v>
      </c>
      <c r="AC46" s="33">
        <v>4220</v>
      </c>
      <c r="AD46" s="43">
        <f t="shared" si="15"/>
        <v>4.9093172326341623</v>
      </c>
      <c r="AE46" s="33">
        <v>2845</v>
      </c>
      <c r="AF46" s="43">
        <f t="shared" si="16"/>
        <v>4.9860670534008662</v>
      </c>
      <c r="AG46" s="33">
        <v>344</v>
      </c>
      <c r="AH46" s="43">
        <f t="shared" si="17"/>
        <v>3.2495749102588323</v>
      </c>
      <c r="AI46" s="33">
        <v>10736</v>
      </c>
      <c r="AJ46" s="43">
        <f t="shared" si="18"/>
        <v>3.5843538414283995</v>
      </c>
      <c r="AK46" s="33">
        <v>1369</v>
      </c>
      <c r="AL46" s="43">
        <f t="shared" si="19"/>
        <v>7.5551876379690945</v>
      </c>
      <c r="AM46" s="35"/>
      <c r="AN46" s="9">
        <f t="shared" si="20"/>
        <v>6442</v>
      </c>
      <c r="AO46" s="27">
        <f t="shared" si="21"/>
        <v>3.3753019276212033</v>
      </c>
      <c r="AP46" s="33">
        <v>2724</v>
      </c>
      <c r="AQ46" s="43">
        <f t="shared" si="22"/>
        <v>4.7141892944291577</v>
      </c>
      <c r="AR46" s="33">
        <v>1911</v>
      </c>
      <c r="AS46" s="43">
        <f t="shared" si="23"/>
        <v>1.8575761110463083</v>
      </c>
      <c r="AT46" s="33">
        <v>935</v>
      </c>
      <c r="AU46" s="43">
        <f t="shared" si="24"/>
        <v>8.5077343039126472</v>
      </c>
      <c r="AV46" s="33">
        <v>223</v>
      </c>
      <c r="AW46" s="43">
        <f t="shared" si="25"/>
        <v>15.486111111111111</v>
      </c>
      <c r="AX46" s="33">
        <v>92</v>
      </c>
      <c r="AY46" s="43">
        <f t="shared" si="26"/>
        <v>7.4918566775244306</v>
      </c>
      <c r="AZ46" s="33">
        <v>557</v>
      </c>
      <c r="BA46" s="43">
        <f t="shared" si="27"/>
        <v>3.367593712212817</v>
      </c>
      <c r="BB46" s="35"/>
      <c r="BC46" s="9">
        <f t="shared" si="28"/>
        <v>3640</v>
      </c>
      <c r="BD46" s="27">
        <f t="shared" si="29"/>
        <v>4.3513603978386648</v>
      </c>
      <c r="BE46" s="33">
        <v>901</v>
      </c>
      <c r="BF46" s="43">
        <f t="shared" si="30"/>
        <v>3.6717062634989204</v>
      </c>
      <c r="BG46" s="33">
        <v>1840</v>
      </c>
      <c r="BH46" s="43">
        <f t="shared" si="31"/>
        <v>4.8445275269213557</v>
      </c>
      <c r="BI46" s="33">
        <v>899</v>
      </c>
      <c r="BJ46" s="43">
        <f t="shared" si="32"/>
        <v>4.2542116221843651</v>
      </c>
      <c r="BK46" s="35"/>
      <c r="BL46" s="9">
        <f t="shared" si="33"/>
        <v>4295</v>
      </c>
      <c r="BM46" s="27">
        <f t="shared" si="34"/>
        <v>3.1116198535111677</v>
      </c>
      <c r="BN46" s="33">
        <v>563</v>
      </c>
      <c r="BO46" s="43">
        <f t="shared" si="35"/>
        <v>2.1955309441173032</v>
      </c>
      <c r="BP46" s="33">
        <v>199</v>
      </c>
      <c r="BQ46" s="43">
        <f t="shared" si="36"/>
        <v>6.0284762193274766</v>
      </c>
      <c r="BR46" s="33">
        <v>690</v>
      </c>
      <c r="BS46" s="43">
        <f t="shared" si="37"/>
        <v>6.8670382165605099</v>
      </c>
      <c r="BT46" s="33">
        <v>18</v>
      </c>
      <c r="BU46" s="43">
        <f t="shared" si="38"/>
        <v>0.37609694943585459</v>
      </c>
      <c r="BV46" s="33">
        <v>100</v>
      </c>
      <c r="BW46" s="43">
        <f t="shared" si="39"/>
        <v>3.3288948069241013</v>
      </c>
      <c r="BX46" s="33">
        <v>859</v>
      </c>
      <c r="BY46" s="43">
        <f t="shared" si="40"/>
        <v>7.4572445524785129</v>
      </c>
      <c r="BZ46" s="33">
        <v>831</v>
      </c>
      <c r="CA46" s="43">
        <f t="shared" si="41"/>
        <v>2.7000682327712253</v>
      </c>
      <c r="CB46" s="33">
        <v>340</v>
      </c>
      <c r="CC46" s="43">
        <f t="shared" si="42"/>
        <v>2.7364185110663986</v>
      </c>
      <c r="CD46" s="33">
        <v>608</v>
      </c>
      <c r="CE46" s="43">
        <f t="shared" si="43"/>
        <v>1.974090067859346</v>
      </c>
      <c r="CF46" s="33">
        <v>39</v>
      </c>
      <c r="CG46" s="43">
        <f t="shared" si="44"/>
        <v>0.86975914362176621</v>
      </c>
      <c r="CH46" s="33">
        <v>48</v>
      </c>
      <c r="CI46" s="43">
        <f t="shared" si="45"/>
        <v>3.8554216867469884</v>
      </c>
    </row>
    <row r="47" spans="1:87" x14ac:dyDescent="0.25">
      <c r="A47" s="25" t="s">
        <v>83</v>
      </c>
      <c r="B47" s="32">
        <v>72528</v>
      </c>
      <c r="C47" s="27">
        <f t="shared" si="0"/>
        <v>6.4564372089048412</v>
      </c>
      <c r="D47" s="35"/>
      <c r="E47" s="9">
        <f t="shared" si="1"/>
        <v>3056</v>
      </c>
      <c r="F47" s="27">
        <f t="shared" si="2"/>
        <v>2.8726394254721148</v>
      </c>
      <c r="G47" s="33">
        <v>649</v>
      </c>
      <c r="H47" s="43">
        <f t="shared" si="3"/>
        <v>2.3982853553083774</v>
      </c>
      <c r="I47" s="33">
        <v>607</v>
      </c>
      <c r="J47" s="43">
        <f t="shared" si="4"/>
        <v>3.8561717807000822</v>
      </c>
      <c r="K47" s="33">
        <v>339</v>
      </c>
      <c r="L47" s="43">
        <f t="shared" si="5"/>
        <v>1.021545879162272</v>
      </c>
      <c r="M47" s="33">
        <v>823</v>
      </c>
      <c r="N47" s="43">
        <f t="shared" si="6"/>
        <v>3.2437332492511426</v>
      </c>
      <c r="O47" s="33">
        <v>638</v>
      </c>
      <c r="P47" s="43">
        <f t="shared" si="7"/>
        <v>12.699044585987263</v>
      </c>
      <c r="Q47" s="35"/>
      <c r="R47" s="9">
        <f t="shared" si="8"/>
        <v>10434</v>
      </c>
      <c r="S47" s="27">
        <f t="shared" si="9"/>
        <v>7.3996326423510892</v>
      </c>
      <c r="T47" s="33">
        <v>674</v>
      </c>
      <c r="U47" s="43">
        <f t="shared" si="10"/>
        <v>1.8849456050563527</v>
      </c>
      <c r="V47" s="33">
        <v>8236</v>
      </c>
      <c r="W47" s="43">
        <f t="shared" si="11"/>
        <v>13.113396809222049</v>
      </c>
      <c r="X47" s="33">
        <v>1524</v>
      </c>
      <c r="Y47" s="43">
        <f t="shared" si="12"/>
        <v>3.5906135142776368</v>
      </c>
      <c r="Z47" s="35"/>
      <c r="AA47" s="9">
        <f t="shared" si="13"/>
        <v>43926</v>
      </c>
      <c r="AB47" s="27">
        <f t="shared" si="14"/>
        <v>9.3212066682511114</v>
      </c>
      <c r="AC47" s="33">
        <v>756</v>
      </c>
      <c r="AD47" s="43">
        <f t="shared" si="15"/>
        <v>0.87948905873730487</v>
      </c>
      <c r="AE47" s="33">
        <v>1338</v>
      </c>
      <c r="AF47" s="43">
        <f t="shared" si="16"/>
        <v>2.3449412012127797</v>
      </c>
      <c r="AG47" s="33">
        <v>385</v>
      </c>
      <c r="AH47" s="43">
        <f t="shared" si="17"/>
        <v>3.6368788966559609</v>
      </c>
      <c r="AI47" s="33">
        <v>40800</v>
      </c>
      <c r="AJ47" s="43">
        <f t="shared" si="18"/>
        <v>13.621612959228644</v>
      </c>
      <c r="AK47" s="33">
        <v>647</v>
      </c>
      <c r="AL47" s="43">
        <f t="shared" si="19"/>
        <v>3.5706401766004419</v>
      </c>
      <c r="AM47" s="35"/>
      <c r="AN47" s="9">
        <f t="shared" si="20"/>
        <v>5088</v>
      </c>
      <c r="AO47" s="27">
        <f t="shared" si="21"/>
        <v>2.6658702588849241</v>
      </c>
      <c r="AP47" s="33">
        <v>2328</v>
      </c>
      <c r="AQ47" s="43">
        <f t="shared" si="22"/>
        <v>4.0288666216707334</v>
      </c>
      <c r="AR47" s="33">
        <v>1642</v>
      </c>
      <c r="AS47" s="43">
        <f t="shared" si="23"/>
        <v>1.5960962712391618</v>
      </c>
      <c r="AT47" s="33">
        <v>398</v>
      </c>
      <c r="AU47" s="43">
        <f t="shared" si="24"/>
        <v>3.6214740673339398</v>
      </c>
      <c r="AV47" s="33">
        <v>178</v>
      </c>
      <c r="AW47" s="43">
        <f t="shared" si="25"/>
        <v>12.361111111111111</v>
      </c>
      <c r="AX47" s="33">
        <v>150</v>
      </c>
      <c r="AY47" s="43">
        <f t="shared" si="26"/>
        <v>12.214983713355048</v>
      </c>
      <c r="AZ47" s="33">
        <v>392</v>
      </c>
      <c r="BA47" s="43">
        <f t="shared" si="27"/>
        <v>2.370012091898428</v>
      </c>
      <c r="BB47" s="35"/>
      <c r="BC47" s="9">
        <f t="shared" si="28"/>
        <v>1940</v>
      </c>
      <c r="BD47" s="27">
        <f t="shared" si="29"/>
        <v>2.3191316406063214</v>
      </c>
      <c r="BE47" s="33">
        <v>859</v>
      </c>
      <c r="BF47" s="43">
        <f t="shared" si="30"/>
        <v>3.5005501446676717</v>
      </c>
      <c r="BG47" s="33">
        <v>669</v>
      </c>
      <c r="BH47" s="43">
        <f t="shared" si="31"/>
        <v>1.7614070192991234</v>
      </c>
      <c r="BI47" s="33">
        <v>412</v>
      </c>
      <c r="BJ47" s="43">
        <f t="shared" si="32"/>
        <v>1.9496498201779293</v>
      </c>
      <c r="BK47" s="35"/>
      <c r="BL47" s="9">
        <f t="shared" si="33"/>
        <v>7479</v>
      </c>
      <c r="BM47" s="27">
        <f t="shared" si="34"/>
        <v>5.418348052249133</v>
      </c>
      <c r="BN47" s="33">
        <v>426</v>
      </c>
      <c r="BO47" s="43">
        <f t="shared" si="35"/>
        <v>1.661272082049682</v>
      </c>
      <c r="BP47" s="33">
        <v>173</v>
      </c>
      <c r="BQ47" s="43">
        <f t="shared" si="36"/>
        <v>5.2408361102696155</v>
      </c>
      <c r="BR47" s="33">
        <v>85</v>
      </c>
      <c r="BS47" s="43">
        <f t="shared" si="37"/>
        <v>0.84593949044585981</v>
      </c>
      <c r="BT47" s="33">
        <v>40</v>
      </c>
      <c r="BU47" s="43">
        <f t="shared" si="38"/>
        <v>0.83577099874634353</v>
      </c>
      <c r="BV47" s="33">
        <v>377</v>
      </c>
      <c r="BW47" s="43">
        <f t="shared" si="39"/>
        <v>12.549933422103862</v>
      </c>
      <c r="BX47" s="33">
        <v>499</v>
      </c>
      <c r="BY47" s="43">
        <f t="shared" si="40"/>
        <v>4.3319732615678443</v>
      </c>
      <c r="BZ47" s="33">
        <v>698</v>
      </c>
      <c r="CA47" s="43">
        <f t="shared" si="41"/>
        <v>2.2679273483445428</v>
      </c>
      <c r="CB47" s="33">
        <v>468</v>
      </c>
      <c r="CC47" s="43">
        <f t="shared" si="42"/>
        <v>3.7665995975855133</v>
      </c>
      <c r="CD47" s="33">
        <v>4562</v>
      </c>
      <c r="CE47" s="43">
        <f t="shared" si="43"/>
        <v>14.81216922627358</v>
      </c>
      <c r="CF47" s="33">
        <v>80</v>
      </c>
      <c r="CG47" s="43">
        <f t="shared" si="44"/>
        <v>1.784121320249777</v>
      </c>
      <c r="CH47" s="33">
        <v>71</v>
      </c>
      <c r="CI47" s="43">
        <f t="shared" si="45"/>
        <v>5.7028112449799195</v>
      </c>
    </row>
    <row r="48" spans="1:87" s="6" customFormat="1" ht="6" customHeight="1" x14ac:dyDescent="0.25">
      <c r="A48" s="36"/>
      <c r="B48" s="37"/>
      <c r="C48" s="37"/>
      <c r="D48" s="38"/>
      <c r="E48" s="37"/>
      <c r="F48" s="37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7"/>
      <c r="S48" s="37"/>
      <c r="T48" s="38"/>
      <c r="U48" s="38"/>
      <c r="V48" s="38"/>
      <c r="W48" s="38"/>
      <c r="X48" s="38"/>
      <c r="Y48" s="38"/>
      <c r="Z48" s="38"/>
      <c r="AA48" s="37"/>
      <c r="AB48" s="37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7"/>
      <c r="AO48" s="37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7"/>
      <c r="BD48" s="37"/>
      <c r="BE48" s="38"/>
      <c r="BF48" s="38"/>
      <c r="BG48" s="38"/>
      <c r="BH48" s="38"/>
      <c r="BI48" s="38"/>
      <c r="BJ48" s="38"/>
      <c r="BK48" s="38"/>
      <c r="BL48" s="37"/>
      <c r="BM48" s="37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</row>
    <row r="49" spans="1:65" s="6" customFormat="1" x14ac:dyDescent="0.25">
      <c r="A49" s="39"/>
      <c r="B49" s="40"/>
      <c r="C49" s="40"/>
      <c r="E49" s="40"/>
      <c r="F49" s="40"/>
      <c r="R49" s="40"/>
      <c r="S49" s="40"/>
      <c r="AA49" s="40"/>
      <c r="AB49" s="40"/>
      <c r="AN49" s="40"/>
      <c r="AO49" s="40"/>
      <c r="BC49" s="40"/>
      <c r="BD49" s="40"/>
      <c r="BL49" s="40"/>
      <c r="BM49" s="40"/>
    </row>
    <row r="50" spans="1:65" s="6" customFormat="1" x14ac:dyDescent="0.25">
      <c r="A50" s="39" t="s">
        <v>84</v>
      </c>
      <c r="B50" s="40"/>
      <c r="C50" s="40"/>
      <c r="E50" s="40"/>
      <c r="F50" s="40"/>
      <c r="R50" s="40"/>
      <c r="S50" s="40"/>
      <c r="AA50" s="40"/>
      <c r="AB50" s="40"/>
      <c r="AN50" s="40"/>
      <c r="AO50" s="40"/>
      <c r="BC50" s="40"/>
      <c r="BD50" s="40"/>
      <c r="BL50" s="40"/>
      <c r="BM50" s="40"/>
    </row>
  </sheetData>
  <autoFilter ref="A4:C47" xr:uid="{50A4DD80-0847-40D4-BC8F-6E82A2B7A647}">
    <filterColumn colId="1" showButton="0"/>
  </autoFilter>
  <mergeCells count="40">
    <mergeCell ref="M4:N4"/>
    <mergeCell ref="B4:C4"/>
    <mergeCell ref="E4:F4"/>
    <mergeCell ref="G4:H4"/>
    <mergeCell ref="I4:J4"/>
    <mergeCell ref="K4:L4"/>
    <mergeCell ref="AN4:AO4"/>
    <mergeCell ref="O4:P4"/>
    <mergeCell ref="R4:S4"/>
    <mergeCell ref="T4:U4"/>
    <mergeCell ref="V4:W4"/>
    <mergeCell ref="X4:Y4"/>
    <mergeCell ref="AA4:AB4"/>
    <mergeCell ref="AC4:AD4"/>
    <mergeCell ref="AE4:AF4"/>
    <mergeCell ref="AG4:AH4"/>
    <mergeCell ref="AI4:AJ4"/>
    <mergeCell ref="AK4:AL4"/>
    <mergeCell ref="BN4:BO4"/>
    <mergeCell ref="AP4:AQ4"/>
    <mergeCell ref="AR4:AS4"/>
    <mergeCell ref="AT4:AU4"/>
    <mergeCell ref="AV4:AW4"/>
    <mergeCell ref="AX4:AY4"/>
    <mergeCell ref="AZ4:BA4"/>
    <mergeCell ref="BC4:BD4"/>
    <mergeCell ref="BE4:BF4"/>
    <mergeCell ref="BG4:BH4"/>
    <mergeCell ref="BI4:BJ4"/>
    <mergeCell ref="BL4:BM4"/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Z4:CA4"/>
  </mergeCells>
  <conditionalFormatting sqref="G6:P47">
    <cfRule type="cellIs" dxfId="10" priority="6" operator="lessThan">
      <formula>0</formula>
    </cfRule>
  </conditionalFormatting>
  <conditionalFormatting sqref="T6:Y47">
    <cfRule type="cellIs" dxfId="9" priority="5" operator="lessThan">
      <formula>0</formula>
    </cfRule>
  </conditionalFormatting>
  <conditionalFormatting sqref="AC6:AL47">
    <cfRule type="cellIs" dxfId="8" priority="4" operator="lessThan">
      <formula>0</formula>
    </cfRule>
  </conditionalFormatting>
  <conditionalFormatting sqref="AP6:BA47">
    <cfRule type="cellIs" dxfId="7" priority="3" operator="lessThan">
      <formula>0</formula>
    </cfRule>
  </conditionalFormatting>
  <conditionalFormatting sqref="BE6:BJ47">
    <cfRule type="cellIs" dxfId="6" priority="2" operator="lessThan">
      <formula>0</formula>
    </cfRule>
  </conditionalFormatting>
  <conditionalFormatting sqref="BN6:CI47">
    <cfRule type="cellIs" dxfId="0" priority="1" operator="less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407cce2-35f7-4280-936d-053fa3adc830">
      <Terms xmlns="http://schemas.microsoft.com/office/infopath/2007/PartnerControls"/>
    </lcf76f155ced4ddcb4097134ff3c332f>
    <TaxCatchAll xmlns="a43da74f-7215-4306-b3d5-5fb225153f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8" ma:contentTypeDescription="Crée un document." ma:contentTypeScope="" ma:versionID="0fa88714298faefe3e105bfd6f483da9">
  <xsd:schema xmlns:xsd="http://www.w3.org/2001/XMLSchema" xmlns:xs="http://www.w3.org/2001/XMLSchema" xmlns:p="http://schemas.microsoft.com/office/2006/metadata/properties" xmlns:ns1="http://schemas.microsoft.com/sharepoint/v3" xmlns:ns2="b407cce2-35f7-4280-936d-053fa3adc830" xmlns:ns3="a43da74f-7215-4306-b3d5-5fb225153f68" targetNamespace="http://schemas.microsoft.com/office/2006/metadata/properties" ma:root="true" ma:fieldsID="83d15268ee1a5a0d2293379557ad2cc7" ns1:_="" ns2:_="" ns3:_="">
    <xsd:import namespace="http://schemas.microsoft.com/sharepoint/v3"/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0f9a86-b435-4956-8c3b-ec2a3a690261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DD16B-1AB1-483D-9614-2E48461B60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79A4F2-2251-4B90-B9B4-5F8253874630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b407cce2-35f7-4280-936d-053fa3adc830"/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2006/documentManagement/types"/>
    <ds:schemaRef ds:uri="a43da74f-7215-4306-b3d5-5fb225153f6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179F0C-3278-461E-B03F-418D6D0963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07cce2-35f7-4280-936d-053fa3adc830"/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Emplois par SCIAN_2024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FOURON</dc:creator>
  <cp:keywords/>
  <dc:description/>
  <cp:lastModifiedBy>Farah FOURON</cp:lastModifiedBy>
  <cp:revision/>
  <dcterms:created xsi:type="dcterms:W3CDTF">2024-05-01T20:37:14Z</dcterms:created>
  <dcterms:modified xsi:type="dcterms:W3CDTF">2026-02-06T18:35:14Z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2024-05-02T01:38:01Z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d418ecd3-3d52-4a30-bf27-ebdf11f80e16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0x01010090492E7A58BD824D908CE8B73327401A</vt:lpwstr>
  </property>
  <property fmtid="{D5CDD505-2E9C-101B-9397-08002B2CF9AE}" pid="10" name="MediaServiceImageTags">
    <vt:lpwstr/>
  </property>
</Properties>
</file>