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S:\MtlEnStats\Statistiques et études\PME MTL\Fichiers Excel - Données détaillées\"/>
    </mc:Choice>
  </mc:AlternateContent>
  <xr:revisionPtr revIDLastSave="0" documentId="8_{70900FBD-80BA-43DD-A8E5-0F9183AF1DDA}" xr6:coauthVersionLast="47" xr6:coauthVersionMax="47" xr10:uidLastSave="{00000000-0000-0000-0000-000000000000}"/>
  <bookViews>
    <workbookView xWindow="-28920" yWindow="-1185" windowWidth="29040" windowHeight="15840" xr2:uid="{A03B4519-EEEB-4B45-8B4D-45D0B17492AE}"/>
  </bookViews>
  <sheets>
    <sheet name="Emplois par SCIAN_2023" sheetId="7" r:id="rId1"/>
  </sheets>
  <definedNames>
    <definedName name="_xlnm._FilterDatabase" localSheetId="0" hidden="1">'Emplois par SCIAN_2023'!$A$4:$C$47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47" i="7" l="1"/>
  <c r="BC47" i="7"/>
  <c r="AN47" i="7"/>
  <c r="AA47" i="7"/>
  <c r="R47" i="7"/>
  <c r="E47" i="7"/>
  <c r="BL46" i="7"/>
  <c r="BC46" i="7"/>
  <c r="AN46" i="7"/>
  <c r="AA46" i="7"/>
  <c r="R46" i="7"/>
  <c r="E46" i="7"/>
  <c r="BL45" i="7"/>
  <c r="BC45" i="7"/>
  <c r="AN45" i="7"/>
  <c r="AA45" i="7"/>
  <c r="R45" i="7"/>
  <c r="H45" i="7"/>
  <c r="E45" i="7"/>
  <c r="BL44" i="7"/>
  <c r="BC44" i="7"/>
  <c r="AN44" i="7"/>
  <c r="AA44" i="7"/>
  <c r="R44" i="7"/>
  <c r="E44" i="7"/>
  <c r="BL43" i="7"/>
  <c r="BC43" i="7"/>
  <c r="AN43" i="7"/>
  <c r="AA43" i="7"/>
  <c r="R43" i="7"/>
  <c r="E43" i="7"/>
  <c r="BL42" i="7"/>
  <c r="BC42" i="7"/>
  <c r="AN42" i="7"/>
  <c r="AA42" i="7"/>
  <c r="R42" i="7"/>
  <c r="E42" i="7"/>
  <c r="BL41" i="7"/>
  <c r="BC41" i="7"/>
  <c r="AN41" i="7"/>
  <c r="AA41" i="7"/>
  <c r="R41" i="7"/>
  <c r="E41" i="7"/>
  <c r="BL40" i="7"/>
  <c r="BH40" i="7"/>
  <c r="BC40" i="7"/>
  <c r="AN40" i="7"/>
  <c r="AA40" i="7"/>
  <c r="R40" i="7"/>
  <c r="E40" i="7"/>
  <c r="BW39" i="7"/>
  <c r="BL39" i="7"/>
  <c r="BC39" i="7"/>
  <c r="AN39" i="7"/>
  <c r="AA39" i="7"/>
  <c r="R39" i="7"/>
  <c r="E39" i="7"/>
  <c r="BL38" i="7"/>
  <c r="BC38" i="7"/>
  <c r="AN38" i="7"/>
  <c r="AA38" i="7"/>
  <c r="R38" i="7"/>
  <c r="E38" i="7"/>
  <c r="BL37" i="7"/>
  <c r="BC37" i="7"/>
  <c r="AN37" i="7"/>
  <c r="AA37" i="7"/>
  <c r="R37" i="7"/>
  <c r="E37" i="7"/>
  <c r="BL36" i="7"/>
  <c r="BC36" i="7"/>
  <c r="AN36" i="7"/>
  <c r="AA36" i="7"/>
  <c r="R36" i="7"/>
  <c r="E36" i="7"/>
  <c r="BL35" i="7"/>
  <c r="BC35" i="7"/>
  <c r="AN35" i="7"/>
  <c r="AA35" i="7"/>
  <c r="R35" i="7"/>
  <c r="E35" i="7"/>
  <c r="BL34" i="7"/>
  <c r="BH34" i="7"/>
  <c r="BC34" i="7"/>
  <c r="AN34" i="7"/>
  <c r="AA34" i="7"/>
  <c r="R34" i="7"/>
  <c r="E34" i="7"/>
  <c r="BL33" i="7"/>
  <c r="BC33" i="7"/>
  <c r="AY33" i="7"/>
  <c r="AN33" i="7"/>
  <c r="AA33" i="7"/>
  <c r="R33" i="7"/>
  <c r="E33" i="7"/>
  <c r="BL32" i="7"/>
  <c r="BC32" i="7"/>
  <c r="AN32" i="7"/>
  <c r="AA32" i="7"/>
  <c r="R32" i="7"/>
  <c r="E32" i="7"/>
  <c r="BL31" i="7"/>
  <c r="BC31" i="7"/>
  <c r="AN31" i="7"/>
  <c r="AA31" i="7"/>
  <c r="R31" i="7"/>
  <c r="E31" i="7"/>
  <c r="BL30" i="7"/>
  <c r="BC30" i="7"/>
  <c r="AN30" i="7"/>
  <c r="AA30" i="7"/>
  <c r="R30" i="7"/>
  <c r="E30" i="7"/>
  <c r="BO29" i="7"/>
  <c r="BL29" i="7"/>
  <c r="BC29" i="7"/>
  <c r="AN29" i="7"/>
  <c r="AA29" i="7"/>
  <c r="R29" i="7"/>
  <c r="E29" i="7"/>
  <c r="BL28" i="7"/>
  <c r="BC28" i="7"/>
  <c r="AN28" i="7"/>
  <c r="AA28" i="7"/>
  <c r="R28" i="7"/>
  <c r="E28" i="7"/>
  <c r="BL27" i="7"/>
  <c r="BC27" i="7"/>
  <c r="AN27" i="7"/>
  <c r="AA27" i="7"/>
  <c r="R27" i="7"/>
  <c r="E27" i="7"/>
  <c r="BL26" i="7"/>
  <c r="BC26" i="7"/>
  <c r="AN26" i="7"/>
  <c r="AA26" i="7"/>
  <c r="R26" i="7"/>
  <c r="E26" i="7"/>
  <c r="BL25" i="7"/>
  <c r="BC25" i="7"/>
  <c r="AN25" i="7"/>
  <c r="AA25" i="7"/>
  <c r="R25" i="7"/>
  <c r="E25" i="7"/>
  <c r="BL24" i="7"/>
  <c r="BC24" i="7"/>
  <c r="AN24" i="7"/>
  <c r="AA24" i="7"/>
  <c r="R24" i="7"/>
  <c r="E24" i="7"/>
  <c r="BL23" i="7"/>
  <c r="BF23" i="7"/>
  <c r="BC23" i="7"/>
  <c r="AN23" i="7"/>
  <c r="AA23" i="7"/>
  <c r="R23" i="7"/>
  <c r="E23" i="7"/>
  <c r="BU22" i="7"/>
  <c r="BL22" i="7"/>
  <c r="BC22" i="7"/>
  <c r="AN22" i="7"/>
  <c r="AA22" i="7"/>
  <c r="R22" i="7"/>
  <c r="E22" i="7"/>
  <c r="BL21" i="7"/>
  <c r="BC21" i="7"/>
  <c r="AY21" i="7"/>
  <c r="AN21" i="7"/>
  <c r="AA21" i="7"/>
  <c r="R21" i="7"/>
  <c r="E21" i="7"/>
  <c r="BL20" i="7"/>
  <c r="BC20" i="7"/>
  <c r="AN20" i="7"/>
  <c r="AA20" i="7"/>
  <c r="R20" i="7"/>
  <c r="E20" i="7"/>
  <c r="BL19" i="7"/>
  <c r="BC19" i="7"/>
  <c r="AN19" i="7"/>
  <c r="AA19" i="7"/>
  <c r="R19" i="7"/>
  <c r="E19" i="7"/>
  <c r="BL18" i="7"/>
  <c r="BC18" i="7"/>
  <c r="AN18" i="7"/>
  <c r="AA18" i="7"/>
  <c r="R18" i="7"/>
  <c r="E18" i="7"/>
  <c r="BL17" i="7"/>
  <c r="BC17" i="7"/>
  <c r="AN17" i="7"/>
  <c r="AA17" i="7"/>
  <c r="R17" i="7"/>
  <c r="H17" i="7"/>
  <c r="E17" i="7"/>
  <c r="BL16" i="7"/>
  <c r="BF16" i="7"/>
  <c r="BC16" i="7"/>
  <c r="AN16" i="7"/>
  <c r="AA16" i="7"/>
  <c r="R16" i="7"/>
  <c r="H16" i="7"/>
  <c r="E16" i="7"/>
  <c r="BL15" i="7"/>
  <c r="BC15" i="7"/>
  <c r="AN15" i="7"/>
  <c r="AA15" i="7"/>
  <c r="R15" i="7"/>
  <c r="E15" i="7"/>
  <c r="BL14" i="7"/>
  <c r="BC14" i="7"/>
  <c r="AN14" i="7"/>
  <c r="AA14" i="7"/>
  <c r="R14" i="7"/>
  <c r="E14" i="7"/>
  <c r="BL13" i="7"/>
  <c r="BC13" i="7"/>
  <c r="AN13" i="7"/>
  <c r="AA13" i="7"/>
  <c r="R13" i="7"/>
  <c r="E13" i="7"/>
  <c r="BL12" i="7"/>
  <c r="BC12" i="7"/>
  <c r="AN12" i="7"/>
  <c r="AA12" i="7"/>
  <c r="R12" i="7"/>
  <c r="H12" i="7"/>
  <c r="E12" i="7"/>
  <c r="BL11" i="7"/>
  <c r="BC11" i="7"/>
  <c r="AN11" i="7"/>
  <c r="AA11" i="7"/>
  <c r="R11" i="7"/>
  <c r="E11" i="7"/>
  <c r="BL10" i="7"/>
  <c r="BC10" i="7"/>
  <c r="AN10" i="7"/>
  <c r="AA10" i="7"/>
  <c r="R10" i="7"/>
  <c r="E10" i="7"/>
  <c r="BW9" i="7"/>
  <c r="BL9" i="7"/>
  <c r="BC9" i="7"/>
  <c r="AN9" i="7"/>
  <c r="AA9" i="7"/>
  <c r="R9" i="7"/>
  <c r="E9" i="7"/>
  <c r="BY8" i="7"/>
  <c r="BL8" i="7"/>
  <c r="BC8" i="7"/>
  <c r="AN8" i="7"/>
  <c r="AA8" i="7"/>
  <c r="R8" i="7"/>
  <c r="E8" i="7"/>
  <c r="BL7" i="7"/>
  <c r="BC7" i="7"/>
  <c r="AN7" i="7"/>
  <c r="AA7" i="7"/>
  <c r="R7" i="7"/>
  <c r="H7" i="7"/>
  <c r="E7" i="7"/>
  <c r="CH6" i="7"/>
  <c r="CI46" i="7" s="1"/>
  <c r="CF6" i="7"/>
  <c r="CG7" i="7" s="1"/>
  <c r="CD6" i="7"/>
  <c r="CE11" i="7" s="1"/>
  <c r="CB6" i="7"/>
  <c r="CC17" i="7" s="1"/>
  <c r="BZ6" i="7"/>
  <c r="BX6" i="7"/>
  <c r="BY40" i="7" s="1"/>
  <c r="BV6" i="7"/>
  <c r="BW29" i="7" s="1"/>
  <c r="BT6" i="7"/>
  <c r="BU39" i="7" s="1"/>
  <c r="BR6" i="7"/>
  <c r="BS7" i="7" s="1"/>
  <c r="BP6" i="7"/>
  <c r="BQ38" i="7" s="1"/>
  <c r="BN6" i="7"/>
  <c r="BO18" i="7" s="1"/>
  <c r="BI6" i="7"/>
  <c r="BG6" i="7"/>
  <c r="BH27" i="7" s="1"/>
  <c r="BE6" i="7"/>
  <c r="BF24" i="7" s="1"/>
  <c r="AZ6" i="7"/>
  <c r="BA19" i="7" s="1"/>
  <c r="AX6" i="7"/>
  <c r="AY45" i="7" s="1"/>
  <c r="AV6" i="7"/>
  <c r="AW15" i="7" s="1"/>
  <c r="AT6" i="7"/>
  <c r="AU23" i="7" s="1"/>
  <c r="AR6" i="7"/>
  <c r="AP6" i="7"/>
  <c r="AQ24" i="7" s="1"/>
  <c r="AK6" i="7"/>
  <c r="AL40" i="7" s="1"/>
  <c r="AI6" i="7"/>
  <c r="AJ47" i="7" s="1"/>
  <c r="AG6" i="7"/>
  <c r="AH20" i="7" s="1"/>
  <c r="AE6" i="7"/>
  <c r="AF8" i="7" s="1"/>
  <c r="AC6" i="7"/>
  <c r="AD27" i="7" s="1"/>
  <c r="X6" i="7"/>
  <c r="Y15" i="7" s="1"/>
  <c r="V6" i="7"/>
  <c r="W17" i="7" s="1"/>
  <c r="T6" i="7"/>
  <c r="U40" i="7" s="1"/>
  <c r="O6" i="7"/>
  <c r="P18" i="7" s="1"/>
  <c r="M6" i="7"/>
  <c r="N22" i="7" s="1"/>
  <c r="K6" i="7"/>
  <c r="L42" i="7" s="1"/>
  <c r="I6" i="7"/>
  <c r="J42" i="7" s="1"/>
  <c r="G6" i="7"/>
  <c r="H18" i="7" s="1"/>
  <c r="BY15" i="7" l="1"/>
  <c r="BY27" i="7"/>
  <c r="BY34" i="7"/>
  <c r="BY25" i="7"/>
  <c r="BW8" i="7"/>
  <c r="BW20" i="7"/>
  <c r="BU20" i="7"/>
  <c r="AD35" i="7"/>
  <c r="AD12" i="7"/>
  <c r="AD7" i="7"/>
  <c r="AD18" i="7"/>
  <c r="AD30" i="7"/>
  <c r="AD13" i="7"/>
  <c r="AD8" i="7"/>
  <c r="AD11" i="7"/>
  <c r="AD14" i="7"/>
  <c r="AD32" i="7"/>
  <c r="AD9" i="7"/>
  <c r="AD38" i="7"/>
  <c r="BH21" i="7"/>
  <c r="BF45" i="7"/>
  <c r="B19" i="7"/>
  <c r="AY35" i="7"/>
  <c r="Y40" i="7"/>
  <c r="U19" i="7"/>
  <c r="U9" i="7"/>
  <c r="U18" i="7"/>
  <c r="AL22" i="7"/>
  <c r="CI32" i="7"/>
  <c r="U14" i="7"/>
  <c r="BU27" i="7"/>
  <c r="AY7" i="7"/>
  <c r="W14" i="7"/>
  <c r="CI37" i="7"/>
  <c r="AD23" i="7"/>
  <c r="BF25" i="7"/>
  <c r="AL43" i="7"/>
  <c r="CI36" i="7"/>
  <c r="CI24" i="7"/>
  <c r="CI15" i="7"/>
  <c r="U8" i="7"/>
  <c r="CI35" i="7"/>
  <c r="BS14" i="7"/>
  <c r="B18" i="7"/>
  <c r="CI8" i="7"/>
  <c r="CI39" i="7"/>
  <c r="BO9" i="7"/>
  <c r="P31" i="7"/>
  <c r="BU33" i="7"/>
  <c r="CI14" i="7"/>
  <c r="CI28" i="7"/>
  <c r="U24" i="7"/>
  <c r="B29" i="7"/>
  <c r="CI38" i="7"/>
  <c r="AD41" i="7"/>
  <c r="AD6" i="7"/>
  <c r="AW8" i="7"/>
  <c r="AL10" i="7"/>
  <c r="CI19" i="7"/>
  <c r="U22" i="7"/>
  <c r="Y24" i="7"/>
  <c r="AY8" i="7"/>
  <c r="Y22" i="7"/>
  <c r="BO26" i="7"/>
  <c r="CI31" i="7"/>
  <c r="AD34" i="7"/>
  <c r="BH44" i="7"/>
  <c r="AQ10" i="7"/>
  <c r="U13" i="7"/>
  <c r="AL15" i="7"/>
  <c r="H20" i="7"/>
  <c r="AD24" i="7"/>
  <c r="BW26" i="7"/>
  <c r="AD29" i="7"/>
  <c r="CI17" i="7"/>
  <c r="AD22" i="7"/>
  <c r="BY26" i="7"/>
  <c r="AW34" i="7"/>
  <c r="BY36" i="7"/>
  <c r="CI44" i="7"/>
  <c r="L15" i="7"/>
  <c r="U23" i="7"/>
  <c r="BA47" i="7"/>
  <c r="AJ13" i="7"/>
  <c r="BO16" i="7"/>
  <c r="BO21" i="7"/>
  <c r="BW40" i="7"/>
  <c r="BQ42" i="7"/>
  <c r="U10" i="7"/>
  <c r="BW16" i="7"/>
  <c r="CI34" i="7"/>
  <c r="BA13" i="7"/>
  <c r="U15" i="7"/>
  <c r="CC18" i="7"/>
  <c r="CI21" i="7"/>
  <c r="U27" i="7"/>
  <c r="AD31" i="7"/>
  <c r="Y39" i="7"/>
  <c r="BF8" i="7"/>
  <c r="CI11" i="7"/>
  <c r="CI16" i="7"/>
  <c r="CE18" i="7"/>
  <c r="AF31" i="7"/>
  <c r="U41" i="7"/>
  <c r="U43" i="7"/>
  <c r="AJ11" i="7"/>
  <c r="AL11" i="7"/>
  <c r="B39" i="7"/>
  <c r="P15" i="7"/>
  <c r="U20" i="7"/>
  <c r="U31" i="7"/>
  <c r="BW21" i="7"/>
  <c r="U33" i="7"/>
  <c r="P37" i="7"/>
  <c r="U39" i="7"/>
  <c r="BH47" i="7"/>
  <c r="Y10" i="7"/>
  <c r="BY16" i="7"/>
  <c r="AD25" i="7"/>
  <c r="U7" i="7"/>
  <c r="AD10" i="7"/>
  <c r="BF13" i="7"/>
  <c r="AF15" i="7"/>
  <c r="B17" i="7"/>
  <c r="CI18" i="7"/>
  <c r="BH20" i="7"/>
  <c r="AQ33" i="7"/>
  <c r="AL39" i="7"/>
  <c r="BO20" i="7"/>
  <c r="CE29" i="7"/>
  <c r="BA33" i="7"/>
  <c r="BQ20" i="7"/>
  <c r="BO25" i="7"/>
  <c r="P30" i="7"/>
  <c r="P46" i="7"/>
  <c r="BA7" i="7"/>
  <c r="BH35" i="7"/>
  <c r="P38" i="7"/>
  <c r="BO41" i="7"/>
  <c r="BO43" i="7"/>
  <c r="BH10" i="7"/>
  <c r="AH12" i="7"/>
  <c r="AJ46" i="7"/>
  <c r="B9" i="7"/>
  <c r="U44" i="7"/>
  <c r="L6" i="7"/>
  <c r="U6" i="7"/>
  <c r="AL12" i="7"/>
  <c r="BF17" i="7"/>
  <c r="BF7" i="7"/>
  <c r="BQ10" i="7"/>
  <c r="U28" i="7"/>
  <c r="BH7" i="7"/>
  <c r="U21" i="7"/>
  <c r="AF24" i="7"/>
  <c r="AJ32" i="7"/>
  <c r="BW6" i="7"/>
  <c r="BY12" i="7"/>
  <c r="BW19" i="7"/>
  <c r="AD21" i="7"/>
  <c r="BO22" i="7"/>
  <c r="AL24" i="7"/>
  <c r="AL32" i="7"/>
  <c r="AJ34" i="7"/>
  <c r="AH38" i="7"/>
  <c r="AF40" i="7"/>
  <c r="U30" i="7"/>
  <c r="BS10" i="7"/>
  <c r="AJ14" i="7"/>
  <c r="BH22" i="7"/>
  <c r="AF26" i="7"/>
  <c r="AH32" i="7"/>
  <c r="AL9" i="7"/>
  <c r="BO19" i="7"/>
  <c r="AF38" i="7"/>
  <c r="P42" i="7"/>
  <c r="U11" i="7"/>
  <c r="AD16" i="7"/>
  <c r="BY19" i="7"/>
  <c r="BQ22" i="7"/>
  <c r="BH26" i="7"/>
  <c r="BH28" i="7"/>
  <c r="BF30" i="7"/>
  <c r="AJ40" i="7"/>
  <c r="U42" i="7"/>
  <c r="CA23" i="7"/>
  <c r="CA11" i="7"/>
  <c r="CA22" i="7"/>
  <c r="CA24" i="7"/>
  <c r="CA20" i="7"/>
  <c r="CA34" i="7"/>
  <c r="CA25" i="7"/>
  <c r="CA27" i="7"/>
  <c r="CA15" i="7"/>
  <c r="CA30" i="7"/>
  <c r="CC45" i="7"/>
  <c r="CC30" i="7"/>
  <c r="CC14" i="7"/>
  <c r="CC12" i="7"/>
  <c r="CC31" i="7"/>
  <c r="CC13" i="7"/>
  <c r="CC11" i="7"/>
  <c r="CC20" i="7"/>
  <c r="CC32" i="7"/>
  <c r="CC22" i="7"/>
  <c r="CC10" i="7"/>
  <c r="CC43" i="7"/>
  <c r="CC46" i="7"/>
  <c r="CC33" i="7"/>
  <c r="CC9" i="7"/>
  <c r="CC8" i="7"/>
  <c r="CC24" i="7"/>
  <c r="CC34" i="7"/>
  <c r="CC23" i="7"/>
  <c r="CC21" i="7"/>
  <c r="CC26" i="7"/>
  <c r="CC25" i="7"/>
  <c r="CC40" i="7"/>
  <c r="CC35" i="7"/>
  <c r="CC27" i="7"/>
  <c r="CC28" i="7"/>
  <c r="CC29" i="7"/>
  <c r="CC15" i="7"/>
  <c r="CC42" i="7"/>
  <c r="CC37" i="7"/>
  <c r="CC7" i="7"/>
  <c r="CC6" i="7"/>
  <c r="AS46" i="7"/>
  <c r="AS7" i="7"/>
  <c r="AS16" i="7"/>
  <c r="AS28" i="7"/>
  <c r="AS19" i="7"/>
  <c r="AS37" i="7"/>
  <c r="AS12" i="7"/>
  <c r="AQ37" i="7"/>
  <c r="AQ25" i="7"/>
  <c r="AQ20" i="7"/>
  <c r="AQ27" i="7"/>
  <c r="AQ31" i="7"/>
  <c r="AQ9" i="7"/>
  <c r="AQ28" i="7"/>
  <c r="AQ29" i="7"/>
  <c r="AQ19" i="7"/>
  <c r="AQ18" i="7"/>
  <c r="AQ17" i="7"/>
  <c r="AQ30" i="7"/>
  <c r="AQ14" i="7"/>
  <c r="AQ13" i="7"/>
  <c r="AQ46" i="7"/>
  <c r="AQ32" i="7"/>
  <c r="AQ11" i="7"/>
  <c r="AQ21" i="7"/>
  <c r="AQ8" i="7"/>
  <c r="AN6" i="7"/>
  <c r="AO8" i="7" s="1"/>
  <c r="AQ35" i="7"/>
  <c r="AQ26" i="7"/>
  <c r="AQ7" i="7"/>
  <c r="AQ34" i="7"/>
  <c r="AS8" i="7"/>
  <c r="AU28" i="7"/>
  <c r="AU19" i="7"/>
  <c r="AU16" i="7"/>
  <c r="AU37" i="7"/>
  <c r="AU12" i="7"/>
  <c r="AU7" i="7"/>
  <c r="AU35" i="7"/>
  <c r="AU8" i="7"/>
  <c r="J36" i="7"/>
  <c r="J9" i="7"/>
  <c r="J47" i="7"/>
  <c r="J44" i="7"/>
  <c r="J7" i="7"/>
  <c r="J27" i="7"/>
  <c r="J45" i="7"/>
  <c r="J17" i="7"/>
  <c r="J16" i="7"/>
  <c r="L13" i="7"/>
  <c r="L14" i="7"/>
  <c r="L12" i="7"/>
  <c r="L9" i="7"/>
  <c r="L8" i="7"/>
  <c r="L16" i="7"/>
  <c r="L44" i="7"/>
  <c r="L18" i="7"/>
  <c r="L45" i="7"/>
  <c r="CA18" i="7"/>
  <c r="B33" i="7"/>
  <c r="CC44" i="7"/>
  <c r="P9" i="7"/>
  <c r="B13" i="7"/>
  <c r="CE14" i="7"/>
  <c r="AL21" i="7"/>
  <c r="AW28" i="7"/>
  <c r="P12" i="7"/>
  <c r="P14" i="7"/>
  <c r="BW17" i="7"/>
  <c r="BH19" i="7"/>
  <c r="AH24" i="7"/>
  <c r="BA26" i="7"/>
  <c r="AY28" i="7"/>
  <c r="P32" i="7"/>
  <c r="P39" i="7"/>
  <c r="CE45" i="7"/>
  <c r="BY6" i="7"/>
  <c r="P13" i="7"/>
  <c r="BY17" i="7"/>
  <c r="BW18" i="7"/>
  <c r="AL23" i="7"/>
  <c r="AJ24" i="7"/>
  <c r="AL33" i="7"/>
  <c r="AW35" i="7"/>
  <c r="BW36" i="7"/>
  <c r="BW41" i="7"/>
  <c r="CE19" i="7"/>
  <c r="BH23" i="7"/>
  <c r="BH24" i="7"/>
  <c r="AY43" i="7"/>
  <c r="AL46" i="7"/>
  <c r="P6" i="7"/>
  <c r="CG6" i="7"/>
  <c r="BA9" i="7"/>
  <c r="BA11" i="7"/>
  <c r="AL13" i="7"/>
  <c r="AL14" i="7"/>
  <c r="P16" i="7"/>
  <c r="CE27" i="7"/>
  <c r="P29" i="7"/>
  <c r="B32" i="7"/>
  <c r="BH33" i="7"/>
  <c r="CE40" i="7"/>
  <c r="R6" i="7"/>
  <c r="S6" i="7" s="1"/>
  <c r="BA6" i="7"/>
  <c r="BO7" i="7"/>
  <c r="BH8" i="7"/>
  <c r="AH15" i="7"/>
  <c r="P19" i="7"/>
  <c r="BY20" i="7"/>
  <c r="BY21" i="7"/>
  <c r="BO23" i="7"/>
  <c r="BW24" i="7"/>
  <c r="CI25" i="7"/>
  <c r="CI26" i="7"/>
  <c r="AL31" i="7"/>
  <c r="AL37" i="7"/>
  <c r="AJ38" i="7"/>
  <c r="BH39" i="7"/>
  <c r="BH43" i="7"/>
  <c r="B7" i="7"/>
  <c r="BW7" i="7"/>
  <c r="BO10" i="7"/>
  <c r="BH11" i="7"/>
  <c r="AW12" i="7"/>
  <c r="AJ15" i="7"/>
  <c r="P17" i="7"/>
  <c r="P20" i="7"/>
  <c r="BS22" i="7"/>
  <c r="P28" i="7"/>
  <c r="U29" i="7"/>
  <c r="AL30" i="7"/>
  <c r="BQ33" i="7"/>
  <c r="P36" i="7"/>
  <c r="AL38" i="7"/>
  <c r="AD42" i="7"/>
  <c r="AW46" i="7"/>
  <c r="AY14" i="7"/>
  <c r="P45" i="7"/>
  <c r="BH6" i="7"/>
  <c r="BO11" i="7"/>
  <c r="AJ16" i="7"/>
  <c r="AH18" i="7"/>
  <c r="BW32" i="7"/>
  <c r="P7" i="7"/>
  <c r="B8" i="7"/>
  <c r="BU10" i="7"/>
  <c r="BW11" i="7"/>
  <c r="BH14" i="7"/>
  <c r="AY15" i="7"/>
  <c r="AL16" i="7"/>
  <c r="AL17" i="7"/>
  <c r="AJ18" i="7"/>
  <c r="AD19" i="7"/>
  <c r="W20" i="7"/>
  <c r="CI20" i="7"/>
  <c r="P24" i="7"/>
  <c r="AJ29" i="7"/>
  <c r="BY32" i="7"/>
  <c r="AD36" i="7"/>
  <c r="AW37" i="7"/>
  <c r="BH38" i="7"/>
  <c r="Y41" i="7"/>
  <c r="AY42" i="7"/>
  <c r="U45" i="7"/>
  <c r="CE21" i="7"/>
  <c r="CE34" i="7"/>
  <c r="BA12" i="7"/>
  <c r="CE20" i="7"/>
  <c r="BW22" i="7"/>
  <c r="P27" i="7"/>
  <c r="AW31" i="7"/>
  <c r="BW33" i="7"/>
  <c r="W41" i="7"/>
  <c r="BL6" i="7"/>
  <c r="BM27" i="7" s="1"/>
  <c r="H8" i="7"/>
  <c r="CE8" i="7"/>
  <c r="CI9" i="7"/>
  <c r="BH12" i="7"/>
  <c r="BH13" i="7"/>
  <c r="BA15" i="7"/>
  <c r="B16" i="7"/>
  <c r="AL18" i="7"/>
  <c r="AL19" i="7"/>
  <c r="Y20" i="7"/>
  <c r="H25" i="7"/>
  <c r="AD26" i="7"/>
  <c r="AD28" i="7"/>
  <c r="AL29" i="7"/>
  <c r="BF31" i="7"/>
  <c r="CI33" i="7"/>
  <c r="P35" i="7"/>
  <c r="AH36" i="7"/>
  <c r="AY37" i="7"/>
  <c r="P40" i="7"/>
  <c r="B41" i="7"/>
  <c r="BA42" i="7"/>
  <c r="H44" i="7"/>
  <c r="CE46" i="7"/>
  <c r="AY11" i="7"/>
  <c r="CE23" i="7"/>
  <c r="CE10" i="7"/>
  <c r="B20" i="7"/>
  <c r="CE22" i="7"/>
  <c r="P25" i="7"/>
  <c r="BH30" i="7"/>
  <c r="AJ36" i="7"/>
  <c r="BO38" i="7"/>
  <c r="P10" i="7"/>
  <c r="CI10" i="7"/>
  <c r="BO12" i="7"/>
  <c r="BO13" i="7"/>
  <c r="BU14" i="7"/>
  <c r="BH15" i="7"/>
  <c r="BA17" i="7"/>
  <c r="AD20" i="7"/>
  <c r="CI22" i="7"/>
  <c r="W24" i="7"/>
  <c r="AH26" i="7"/>
  <c r="BW31" i="7"/>
  <c r="P34" i="7"/>
  <c r="AL36" i="7"/>
  <c r="BH37" i="7"/>
  <c r="BW38" i="7"/>
  <c r="W40" i="7"/>
  <c r="BH42" i="7"/>
  <c r="BA45" i="7"/>
  <c r="H47" i="7"/>
  <c r="AY12" i="7"/>
  <c r="P22" i="7"/>
  <c r="B10" i="7"/>
  <c r="BW12" i="7"/>
  <c r="BW13" i="7"/>
  <c r="BW14" i="7"/>
  <c r="AW16" i="7"/>
  <c r="AY18" i="7"/>
  <c r="AJ26" i="7"/>
  <c r="AJ27" i="7"/>
  <c r="AY29" i="7"/>
  <c r="BS30" i="7"/>
  <c r="BY31" i="7"/>
  <c r="BY38" i="7"/>
  <c r="P26" i="7"/>
  <c r="AL7" i="7"/>
  <c r="P11" i="7"/>
  <c r="BY14" i="7"/>
  <c r="BO15" i="7"/>
  <c r="AY16" i="7"/>
  <c r="AJ20" i="7"/>
  <c r="AL26" i="7"/>
  <c r="BW30" i="7"/>
  <c r="P33" i="7"/>
  <c r="AL35" i="7"/>
  <c r="AY36" i="7"/>
  <c r="BW37" i="7"/>
  <c r="BH41" i="7"/>
  <c r="BO42" i="7"/>
  <c r="P47" i="7"/>
  <c r="AL42" i="7"/>
  <c r="AJ6" i="7"/>
  <c r="W10" i="7"/>
  <c r="BW15" i="7"/>
  <c r="BA16" i="7"/>
  <c r="BH17" i="7"/>
  <c r="BH18" i="7"/>
  <c r="AL20" i="7"/>
  <c r="AJ21" i="7"/>
  <c r="W22" i="7"/>
  <c r="AJ25" i="7"/>
  <c r="BY30" i="7"/>
  <c r="B35" i="7"/>
  <c r="BY37" i="7"/>
  <c r="BH45" i="7"/>
  <c r="AL8" i="7"/>
  <c r="BH36" i="7"/>
  <c r="AL44" i="7"/>
  <c r="AL6" i="7"/>
  <c r="AL34" i="7"/>
  <c r="BU41" i="7"/>
  <c r="BJ46" i="7"/>
  <c r="BJ26" i="7"/>
  <c r="BJ28" i="7"/>
  <c r="BJ29" i="7"/>
  <c r="BJ38" i="7"/>
  <c r="BJ37" i="7"/>
  <c r="BJ36" i="7"/>
  <c r="BJ34" i="7"/>
  <c r="BJ33" i="7"/>
  <c r="BJ31" i="7"/>
  <c r="BJ30" i="7"/>
  <c r="BJ35" i="7"/>
  <c r="BJ47" i="7"/>
  <c r="BJ45" i="7"/>
  <c r="BJ39" i="7"/>
  <c r="BJ13" i="7"/>
  <c r="BJ27" i="7"/>
  <c r="BJ18" i="7"/>
  <c r="BJ40" i="7"/>
  <c r="BJ32" i="7"/>
  <c r="BJ17" i="7"/>
  <c r="BJ24" i="7"/>
  <c r="BJ23" i="7"/>
  <c r="BJ20" i="7"/>
  <c r="BJ41" i="7"/>
  <c r="BJ25" i="7"/>
  <c r="BJ21" i="7"/>
  <c r="BJ19" i="7"/>
  <c r="BJ8" i="7"/>
  <c r="BJ15" i="7"/>
  <c r="BJ11" i="7"/>
  <c r="BC6" i="7"/>
  <c r="BD17" i="7" s="1"/>
  <c r="BJ12" i="7"/>
  <c r="BJ16" i="7"/>
  <c r="BJ7" i="7"/>
  <c r="BJ9" i="7"/>
  <c r="BJ43" i="7"/>
  <c r="BJ42" i="7"/>
  <c r="BJ14" i="7"/>
  <c r="BJ22" i="7"/>
  <c r="BJ10" i="7"/>
  <c r="BJ6" i="7"/>
  <c r="B12" i="7"/>
  <c r="B15" i="7"/>
  <c r="N44" i="7"/>
  <c r="N24" i="7"/>
  <c r="N46" i="7"/>
  <c r="N26" i="7"/>
  <c r="N47" i="7"/>
  <c r="N27" i="7"/>
  <c r="N40" i="7"/>
  <c r="N39" i="7"/>
  <c r="N38" i="7"/>
  <c r="N37" i="7"/>
  <c r="N35" i="7"/>
  <c r="N34" i="7"/>
  <c r="N36" i="7"/>
  <c r="N14" i="7"/>
  <c r="N25" i="7"/>
  <c r="N20" i="7"/>
  <c r="N32" i="7"/>
  <c r="N28" i="7"/>
  <c r="N45" i="7"/>
  <c r="N31" i="7"/>
  <c r="N30" i="7"/>
  <c r="N43" i="7"/>
  <c r="N13" i="7"/>
  <c r="N41" i="7"/>
  <c r="N15" i="7"/>
  <c r="N42" i="7"/>
  <c r="N8" i="7"/>
  <c r="N11" i="7"/>
  <c r="N12" i="7"/>
  <c r="N21" i="7"/>
  <c r="N16" i="7"/>
  <c r="N23" i="7"/>
  <c r="N19" i="7"/>
  <c r="N7" i="7"/>
  <c r="N17" i="7"/>
  <c r="N9" i="7"/>
  <c r="N18" i="7"/>
  <c r="N10" i="7"/>
  <c r="N33" i="7"/>
  <c r="N29" i="7"/>
  <c r="N6" i="7"/>
  <c r="CG30" i="7"/>
  <c r="CG10" i="7"/>
  <c r="CG47" i="7"/>
  <c r="CG32" i="7"/>
  <c r="CG33" i="7"/>
  <c r="CG43" i="7"/>
  <c r="CG42" i="7"/>
  <c r="CG41" i="7"/>
  <c r="CG22" i="7"/>
  <c r="CG9" i="7"/>
  <c r="CG40" i="7"/>
  <c r="CG44" i="7"/>
  <c r="CG35" i="7"/>
  <c r="CG39" i="7"/>
  <c r="CG45" i="7"/>
  <c r="CG23" i="7"/>
  <c r="CG14" i="7"/>
  <c r="CG46" i="7"/>
  <c r="CG29" i="7"/>
  <c r="CG21" i="7"/>
  <c r="CG37" i="7"/>
  <c r="CG19" i="7"/>
  <c r="CG20" i="7"/>
  <c r="CG31" i="7"/>
  <c r="CG28" i="7"/>
  <c r="CG36" i="7"/>
  <c r="CG13" i="7"/>
  <c r="CG25" i="7"/>
  <c r="CG17" i="7"/>
  <c r="CG34" i="7"/>
  <c r="CG27" i="7"/>
  <c r="CG24" i="7"/>
  <c r="CG15" i="7"/>
  <c r="CG38" i="7"/>
  <c r="CG26" i="7"/>
  <c r="CG12" i="7"/>
  <c r="CG8" i="7"/>
  <c r="CG16" i="7"/>
  <c r="CG18" i="7"/>
  <c r="CG11" i="7"/>
  <c r="BJ44" i="7"/>
  <c r="BQ30" i="7"/>
  <c r="AU30" i="7"/>
  <c r="AU10" i="7"/>
  <c r="AU32" i="7"/>
  <c r="AU33" i="7"/>
  <c r="AU42" i="7"/>
  <c r="AU41" i="7"/>
  <c r="AU40" i="7"/>
  <c r="AU39" i="7"/>
  <c r="AU44" i="7"/>
  <c r="AU47" i="7"/>
  <c r="AU34" i="7"/>
  <c r="AU31" i="7"/>
  <c r="AU24" i="7"/>
  <c r="AU21" i="7"/>
  <c r="AU20" i="7"/>
  <c r="AU38" i="7"/>
  <c r="AU36" i="7"/>
  <c r="AU26" i="7"/>
  <c r="AU25" i="7"/>
  <c r="AU6" i="7"/>
  <c r="E6" i="7"/>
  <c r="F32" i="7" s="1"/>
  <c r="CA6" i="7"/>
  <c r="AH31" i="7"/>
  <c r="AH11" i="7"/>
  <c r="AH33" i="7"/>
  <c r="AH34" i="7"/>
  <c r="AH45" i="7"/>
  <c r="AH44" i="7"/>
  <c r="AH43" i="7"/>
  <c r="AH42" i="7"/>
  <c r="AH46" i="7"/>
  <c r="AH25" i="7"/>
  <c r="AH16" i="7"/>
  <c r="AH29" i="7"/>
  <c r="AH14" i="7"/>
  <c r="AH13" i="7"/>
  <c r="AH37" i="7"/>
  <c r="AH41" i="7"/>
  <c r="AH30" i="7"/>
  <c r="AH10" i="7"/>
  <c r="AH9" i="7"/>
  <c r="BF6" i="7"/>
  <c r="AF7" i="7"/>
  <c r="J14" i="7"/>
  <c r="BF14" i="7"/>
  <c r="J6" i="7"/>
  <c r="AH6" i="7"/>
  <c r="CE33" i="7"/>
  <c r="CE13" i="7"/>
  <c r="CE47" i="7"/>
  <c r="CE35" i="7"/>
  <c r="CE36" i="7"/>
  <c r="CE44" i="7"/>
  <c r="CE43" i="7"/>
  <c r="CE42" i="7"/>
  <c r="CE41" i="7"/>
  <c r="CE24" i="7"/>
  <c r="CE15" i="7"/>
  <c r="CE37" i="7"/>
  <c r="CE7" i="7"/>
  <c r="CE39" i="7"/>
  <c r="CE30" i="7"/>
  <c r="CE28" i="7"/>
  <c r="CE16" i="7"/>
  <c r="AH7" i="7"/>
  <c r="CA7" i="7"/>
  <c r="AU9" i="7"/>
  <c r="W11" i="7"/>
  <c r="BQ11" i="7"/>
  <c r="CE12" i="7"/>
  <c r="AU13" i="7"/>
  <c r="BS15" i="7"/>
  <c r="AU17" i="7"/>
  <c r="AH19" i="7"/>
  <c r="AF21" i="7"/>
  <c r="AF23" i="7"/>
  <c r="BS24" i="7"/>
  <c r="CE26" i="7"/>
  <c r="BF27" i="7"/>
  <c r="AH28" i="7"/>
  <c r="F29" i="7"/>
  <c r="AS30" i="7"/>
  <c r="AH35" i="7"/>
  <c r="H37" i="7"/>
  <c r="F38" i="7"/>
  <c r="B38" i="7"/>
  <c r="CE38" i="7"/>
  <c r="BS39" i="7"/>
  <c r="BQ41" i="7"/>
  <c r="AW45" i="7"/>
  <c r="L47" i="7"/>
  <c r="L27" i="7"/>
  <c r="L7" i="7"/>
  <c r="L29" i="7"/>
  <c r="L30" i="7"/>
  <c r="L40" i="7"/>
  <c r="L39" i="7"/>
  <c r="L38" i="7"/>
  <c r="L37" i="7"/>
  <c r="L36" i="7"/>
  <c r="L33" i="7"/>
  <c r="L26" i="7"/>
  <c r="L17" i="7"/>
  <c r="L41" i="7"/>
  <c r="L10" i="7"/>
  <c r="L43" i="7"/>
  <c r="L24" i="7"/>
  <c r="L23" i="7"/>
  <c r="L22" i="7"/>
  <c r="L21" i="7"/>
  <c r="L25" i="7"/>
  <c r="L20" i="7"/>
  <c r="L19" i="7"/>
  <c r="L32" i="7"/>
  <c r="L35" i="7"/>
  <c r="L28" i="7"/>
  <c r="L34" i="7"/>
  <c r="L46" i="7"/>
  <c r="AJ28" i="7"/>
  <c r="AJ8" i="7"/>
  <c r="AJ30" i="7"/>
  <c r="AJ31" i="7"/>
  <c r="AJ45" i="7"/>
  <c r="AJ44" i="7"/>
  <c r="AJ43" i="7"/>
  <c r="AJ42" i="7"/>
  <c r="AJ23" i="7"/>
  <c r="AJ10" i="7"/>
  <c r="AJ41" i="7"/>
  <c r="AJ37" i="7"/>
  <c r="AJ12" i="7"/>
  <c r="AJ33" i="7"/>
  <c r="AJ9" i="7"/>
  <c r="AJ39" i="7"/>
  <c r="AJ35" i="7"/>
  <c r="CE6" i="7"/>
  <c r="AJ7" i="7"/>
  <c r="AW9" i="7"/>
  <c r="Y11" i="7"/>
  <c r="BU11" i="7"/>
  <c r="AY13" i="7"/>
  <c r="AW17" i="7"/>
  <c r="BU18" i="7"/>
  <c r="AJ19" i="7"/>
  <c r="AH21" i="7"/>
  <c r="AH23" i="7"/>
  <c r="BU24" i="7"/>
  <c r="AY25" i="7"/>
  <c r="J29" i="7"/>
  <c r="CE32" i="7"/>
  <c r="BF33" i="7"/>
  <c r="BS41" i="7"/>
  <c r="AU46" i="7"/>
  <c r="BQ6" i="7"/>
  <c r="AS33" i="7"/>
  <c r="AS13" i="7"/>
  <c r="AS35" i="7"/>
  <c r="AS36" i="7"/>
  <c r="AS42" i="7"/>
  <c r="AS41" i="7"/>
  <c r="AS40" i="7"/>
  <c r="AS9" i="7"/>
  <c r="AS43" i="7"/>
  <c r="AS6" i="7"/>
  <c r="AS23" i="7"/>
  <c r="AS22" i="7"/>
  <c r="AS47" i="7"/>
  <c r="AS34" i="7"/>
  <c r="AS31" i="7"/>
  <c r="AS24" i="7"/>
  <c r="AS21" i="7"/>
  <c r="AS20" i="7"/>
  <c r="AS38" i="7"/>
  <c r="AS26" i="7"/>
  <c r="AS25" i="7"/>
  <c r="AS45" i="7"/>
  <c r="BS25" i="7"/>
  <c r="B47" i="7"/>
  <c r="BS6" i="7"/>
  <c r="BQ9" i="7"/>
  <c r="AS11" i="7"/>
  <c r="AS15" i="7"/>
  <c r="BU28" i="7"/>
  <c r="BU8" i="7"/>
  <c r="BU30" i="7"/>
  <c r="BU31" i="7"/>
  <c r="BU46" i="7"/>
  <c r="BU47" i="7"/>
  <c r="BU45" i="7"/>
  <c r="BU44" i="7"/>
  <c r="BU43" i="7"/>
  <c r="BU42" i="7"/>
  <c r="BU25" i="7"/>
  <c r="BU16" i="7"/>
  <c r="BU17" i="7"/>
  <c r="BU40" i="7"/>
  <c r="BU32" i="7"/>
  <c r="BU15" i="7"/>
  <c r="BU29" i="7"/>
  <c r="BU12" i="7"/>
  <c r="BU35" i="7"/>
  <c r="BU38" i="7"/>
  <c r="BU36" i="7"/>
  <c r="BU34" i="7"/>
  <c r="BS9" i="7"/>
  <c r="AU11" i="7"/>
  <c r="BU13" i="7"/>
  <c r="AU15" i="7"/>
  <c r="Y46" i="7"/>
  <c r="Y26" i="7"/>
  <c r="Y28" i="7"/>
  <c r="Y29" i="7"/>
  <c r="Y35" i="7"/>
  <c r="Y32" i="7"/>
  <c r="Y47" i="7"/>
  <c r="Y45" i="7"/>
  <c r="Y7" i="7"/>
  <c r="Y38" i="7"/>
  <c r="Y37" i="7"/>
  <c r="Y36" i="7"/>
  <c r="Y34" i="7"/>
  <c r="Y33" i="7"/>
  <c r="Y31" i="7"/>
  <c r="Y30" i="7"/>
  <c r="Y27" i="7"/>
  <c r="Y17" i="7"/>
  <c r="Y42" i="7"/>
  <c r="Y18" i="7"/>
  <c r="Y14" i="7"/>
  <c r="Y19" i="7"/>
  <c r="BU6" i="7"/>
  <c r="BU9" i="7"/>
  <c r="H19" i="7"/>
  <c r="B23" i="7"/>
  <c r="BQ23" i="7"/>
  <c r="W25" i="7"/>
  <c r="AF27" i="7"/>
  <c r="B28" i="7"/>
  <c r="BS35" i="7"/>
  <c r="AH39" i="7"/>
  <c r="AH40" i="7"/>
  <c r="W43" i="7"/>
  <c r="J46" i="7"/>
  <c r="Y6" i="7"/>
  <c r="AW6" i="7"/>
  <c r="J12" i="7"/>
  <c r="Y13" i="7"/>
  <c r="CA13" i="7"/>
  <c r="AF17" i="7"/>
  <c r="CE17" i="7"/>
  <c r="BQ19" i="7"/>
  <c r="BQ21" i="7"/>
  <c r="AF22" i="7"/>
  <c r="BS23" i="7"/>
  <c r="Y25" i="7"/>
  <c r="CE25" i="7"/>
  <c r="AH27" i="7"/>
  <c r="AS32" i="7"/>
  <c r="AF33" i="7"/>
  <c r="CA35" i="7"/>
  <c r="Y43" i="7"/>
  <c r="AA6" i="7"/>
  <c r="AB8" i="7" s="1"/>
  <c r="AY44" i="7"/>
  <c r="AY24" i="7"/>
  <c r="AY46" i="7"/>
  <c r="AY26" i="7"/>
  <c r="AY47" i="7"/>
  <c r="AY27" i="7"/>
  <c r="AY41" i="7"/>
  <c r="AY40" i="7"/>
  <c r="AY39" i="7"/>
  <c r="AY38" i="7"/>
  <c r="AY17" i="7"/>
  <c r="AY10" i="7"/>
  <c r="AY22" i="7"/>
  <c r="AY34" i="7"/>
  <c r="AY31" i="7"/>
  <c r="AY23" i="7"/>
  <c r="AY20" i="7"/>
  <c r="AY19" i="7"/>
  <c r="AY9" i="7"/>
  <c r="AY6" i="7"/>
  <c r="AY30" i="7"/>
  <c r="W8" i="7"/>
  <c r="J11" i="7"/>
  <c r="AS14" i="7"/>
  <c r="AH17" i="7"/>
  <c r="AS18" i="7"/>
  <c r="BS19" i="7"/>
  <c r="BS21" i="7"/>
  <c r="AH22" i="7"/>
  <c r="BU23" i="7"/>
  <c r="AW24" i="7"/>
  <c r="H28" i="7"/>
  <c r="CA28" i="7"/>
  <c r="W30" i="7"/>
  <c r="CA31" i="7"/>
  <c r="AW32" i="7"/>
  <c r="CA36" i="7"/>
  <c r="W44" i="7"/>
  <c r="BA41" i="7"/>
  <c r="BA21" i="7"/>
  <c r="BA43" i="7"/>
  <c r="BA23" i="7"/>
  <c r="BA44" i="7"/>
  <c r="BA40" i="7"/>
  <c r="BA39" i="7"/>
  <c r="BA38" i="7"/>
  <c r="BA37" i="7"/>
  <c r="BA35" i="7"/>
  <c r="BA34" i="7"/>
  <c r="BA32" i="7"/>
  <c r="BA31" i="7"/>
  <c r="BA29" i="7"/>
  <c r="BA28" i="7"/>
  <c r="BA18" i="7"/>
  <c r="BA14" i="7"/>
  <c r="BA22" i="7"/>
  <c r="BA20" i="7"/>
  <c r="BA36" i="7"/>
  <c r="BA25" i="7"/>
  <c r="BA24" i="7"/>
  <c r="BA46" i="7"/>
  <c r="BA27" i="7"/>
  <c r="BA30" i="7"/>
  <c r="BA10" i="7"/>
  <c r="BA8" i="7"/>
  <c r="BY42" i="7"/>
  <c r="BY22" i="7"/>
  <c r="BY44" i="7"/>
  <c r="BY24" i="7"/>
  <c r="BY45" i="7"/>
  <c r="BY47" i="7"/>
  <c r="BY43" i="7"/>
  <c r="BY18" i="7"/>
  <c r="BY41" i="7"/>
  <c r="BY7" i="7"/>
  <c r="BY28" i="7"/>
  <c r="BY13" i="7"/>
  <c r="BY46" i="7"/>
  <c r="BY29" i="7"/>
  <c r="BY35" i="7"/>
  <c r="BY11" i="7"/>
  <c r="BY10" i="7"/>
  <c r="BY9" i="7"/>
  <c r="BY39" i="7"/>
  <c r="BY33" i="7"/>
  <c r="Y8" i="7"/>
  <c r="BQ8" i="7"/>
  <c r="CE9" i="7"/>
  <c r="AS10" i="7"/>
  <c r="L11" i="7"/>
  <c r="AU14" i="7"/>
  <c r="H15" i="7"/>
  <c r="AJ17" i="7"/>
  <c r="AU18" i="7"/>
  <c r="BU19" i="7"/>
  <c r="B21" i="7"/>
  <c r="BU21" i="7"/>
  <c r="AJ22" i="7"/>
  <c r="BY23" i="7"/>
  <c r="BS26" i="7"/>
  <c r="AS29" i="7"/>
  <c r="L31" i="7"/>
  <c r="AY32" i="7"/>
  <c r="B34" i="7"/>
  <c r="BU37" i="7"/>
  <c r="AS39" i="7"/>
  <c r="Y44" i="7"/>
  <c r="AH47" i="7"/>
  <c r="B30" i="7"/>
  <c r="W7" i="7"/>
  <c r="BS8" i="7"/>
  <c r="AF9" i="7"/>
  <c r="AW10" i="7"/>
  <c r="BF11" i="7"/>
  <c r="AF13" i="7"/>
  <c r="AW14" i="7"/>
  <c r="J15" i="7"/>
  <c r="BF15" i="7"/>
  <c r="BQ16" i="7"/>
  <c r="AW18" i="7"/>
  <c r="W23" i="7"/>
  <c r="BU26" i="7"/>
  <c r="AU29" i="7"/>
  <c r="CE31" i="7"/>
  <c r="B36" i="7"/>
  <c r="B45" i="7"/>
  <c r="CA39" i="7"/>
  <c r="CA19" i="7"/>
  <c r="CA47" i="7"/>
  <c r="CA41" i="7"/>
  <c r="CA21" i="7"/>
  <c r="CA42" i="7"/>
  <c r="CA45" i="7"/>
  <c r="CA44" i="7"/>
  <c r="CA43" i="7"/>
  <c r="CA14" i="7"/>
  <c r="CA46" i="7"/>
  <c r="CA29" i="7"/>
  <c r="CA12" i="7"/>
  <c r="CA10" i="7"/>
  <c r="CA9" i="7"/>
  <c r="CA33" i="7"/>
  <c r="CA8" i="7"/>
  <c r="CA37" i="7"/>
  <c r="CA17" i="7"/>
  <c r="CA40" i="7"/>
  <c r="CA32" i="7"/>
  <c r="BQ7" i="7"/>
  <c r="B14" i="7"/>
  <c r="Y16" i="7"/>
  <c r="Y21" i="7"/>
  <c r="Y23" i="7"/>
  <c r="AF25" i="7"/>
  <c r="B37" i="7"/>
  <c r="AU43" i="7"/>
  <c r="B40" i="7"/>
  <c r="W29" i="7"/>
  <c r="W9" i="7"/>
  <c r="W31" i="7"/>
  <c r="W32" i="7"/>
  <c r="W38" i="7"/>
  <c r="W37" i="7"/>
  <c r="W36" i="7"/>
  <c r="W34" i="7"/>
  <c r="W33" i="7"/>
  <c r="W35" i="7"/>
  <c r="W47" i="7"/>
  <c r="W46" i="7"/>
  <c r="W45" i="7"/>
  <c r="W28" i="7"/>
  <c r="W21" i="7"/>
  <c r="W13" i="7"/>
  <c r="W6" i="7"/>
  <c r="W42" i="7"/>
  <c r="W18" i="7"/>
  <c r="W39" i="7"/>
  <c r="W16" i="7"/>
  <c r="W15" i="7"/>
  <c r="W27" i="7"/>
  <c r="W19" i="7"/>
  <c r="B44" i="7"/>
  <c r="AW20" i="7"/>
  <c r="AU22" i="7"/>
  <c r="AS27" i="7"/>
  <c r="AW43" i="7"/>
  <c r="BQ34" i="7"/>
  <c r="BQ14" i="7"/>
  <c r="BQ36" i="7"/>
  <c r="BQ37" i="7"/>
  <c r="BQ46" i="7"/>
  <c r="BQ47" i="7"/>
  <c r="BQ45" i="7"/>
  <c r="BQ44" i="7"/>
  <c r="BQ15" i="7"/>
  <c r="BQ35" i="7"/>
  <c r="BQ32" i="7"/>
  <c r="BQ29" i="7"/>
  <c r="BQ26" i="7"/>
  <c r="BQ43" i="7"/>
  <c r="BQ28" i="7"/>
  <c r="BQ17" i="7"/>
  <c r="BQ13" i="7"/>
  <c r="BQ12" i="7"/>
  <c r="BQ31" i="7"/>
  <c r="BQ27" i="7"/>
  <c r="BQ18" i="7"/>
  <c r="BQ25" i="7"/>
  <c r="AF34" i="7"/>
  <c r="AF14" i="7"/>
  <c r="AF36" i="7"/>
  <c r="AF37" i="7"/>
  <c r="AF46" i="7"/>
  <c r="AF45" i="7"/>
  <c r="AF44" i="7"/>
  <c r="AF43" i="7"/>
  <c r="AF42" i="7"/>
  <c r="AF47" i="7"/>
  <c r="AF20" i="7"/>
  <c r="AF12" i="7"/>
  <c r="AF39" i="7"/>
  <c r="AF35" i="7"/>
  <c r="AF29" i="7"/>
  <c r="AF11" i="7"/>
  <c r="AF41" i="7"/>
  <c r="AF30" i="7"/>
  <c r="AF10" i="7"/>
  <c r="AF32" i="7"/>
  <c r="AF28" i="7"/>
  <c r="AF18" i="7"/>
  <c r="H6" i="7"/>
  <c r="AF6" i="7"/>
  <c r="BF32" i="7"/>
  <c r="BF12" i="7"/>
  <c r="BF34" i="7"/>
  <c r="BF35" i="7"/>
  <c r="BF39" i="7"/>
  <c r="BF38" i="7"/>
  <c r="BF37" i="7"/>
  <c r="BF36" i="7"/>
  <c r="BF46" i="7"/>
  <c r="BF40" i="7"/>
  <c r="BF9" i="7"/>
  <c r="BF47" i="7"/>
  <c r="BF41" i="7"/>
  <c r="BF26" i="7"/>
  <c r="BF21" i="7"/>
  <c r="BF19" i="7"/>
  <c r="BF18" i="7"/>
  <c r="BF43" i="7"/>
  <c r="BF28" i="7"/>
  <c r="BF44" i="7"/>
  <c r="BF22" i="7"/>
  <c r="BU7" i="7"/>
  <c r="AH8" i="7"/>
  <c r="BF10" i="7"/>
  <c r="W12" i="7"/>
  <c r="AO13" i="7"/>
  <c r="H14" i="7"/>
  <c r="CA16" i="7"/>
  <c r="B26" i="7"/>
  <c r="CA26" i="7"/>
  <c r="AU27" i="7"/>
  <c r="AS44" i="7"/>
  <c r="BD47" i="7"/>
  <c r="B11" i="7"/>
  <c r="Y9" i="7"/>
  <c r="H33" i="7"/>
  <c r="H13" i="7"/>
  <c r="H35" i="7"/>
  <c r="H36" i="7"/>
  <c r="H41" i="7"/>
  <c r="H40" i="7"/>
  <c r="H39" i="7"/>
  <c r="H32" i="7"/>
  <c r="H30" i="7"/>
  <c r="H29" i="7"/>
  <c r="H27" i="7"/>
  <c r="H21" i="7"/>
  <c r="H42" i="7"/>
  <c r="H46" i="7"/>
  <c r="H31" i="7"/>
  <c r="H23" i="7"/>
  <c r="H43" i="7"/>
  <c r="H26" i="7"/>
  <c r="H24" i="7"/>
  <c r="H22" i="7"/>
  <c r="H11" i="7"/>
  <c r="H9" i="7"/>
  <c r="H38" i="7"/>
  <c r="H34" i="7"/>
  <c r="J30" i="7"/>
  <c r="J10" i="7"/>
  <c r="J32" i="7"/>
  <c r="J33" i="7"/>
  <c r="J41" i="7"/>
  <c r="J40" i="7"/>
  <c r="J39" i="7"/>
  <c r="J38" i="7"/>
  <c r="J37" i="7"/>
  <c r="J35" i="7"/>
  <c r="J34" i="7"/>
  <c r="J31" i="7"/>
  <c r="J28" i="7"/>
  <c r="J13" i="7"/>
  <c r="J23" i="7"/>
  <c r="J43" i="7"/>
  <c r="J26" i="7"/>
  <c r="J24" i="7"/>
  <c r="J22" i="7"/>
  <c r="J21" i="7"/>
  <c r="J25" i="7"/>
  <c r="J20" i="7"/>
  <c r="J19" i="7"/>
  <c r="J8" i="7"/>
  <c r="H10" i="7"/>
  <c r="Y12" i="7"/>
  <c r="AF16" i="7"/>
  <c r="AS17" i="7"/>
  <c r="J18" i="7"/>
  <c r="AF19" i="7"/>
  <c r="BF20" i="7"/>
  <c r="BQ24" i="7"/>
  <c r="W26" i="7"/>
  <c r="BF29" i="7"/>
  <c r="CA38" i="7"/>
  <c r="BQ39" i="7"/>
  <c r="BQ40" i="7"/>
  <c r="BF42" i="7"/>
  <c r="AU45" i="7"/>
  <c r="BS31" i="7"/>
  <c r="BS11" i="7"/>
  <c r="BS33" i="7"/>
  <c r="BS34" i="7"/>
  <c r="BS46" i="7"/>
  <c r="BS47" i="7"/>
  <c r="BS45" i="7"/>
  <c r="BS44" i="7"/>
  <c r="BS43" i="7"/>
  <c r="BS37" i="7"/>
  <c r="BS20" i="7"/>
  <c r="BS12" i="7"/>
  <c r="BS28" i="7"/>
  <c r="BS17" i="7"/>
  <c r="BS16" i="7"/>
  <c r="BS40" i="7"/>
  <c r="BS32" i="7"/>
  <c r="BS13" i="7"/>
  <c r="BS29" i="7"/>
  <c r="BS42" i="7"/>
  <c r="BS27" i="7"/>
  <c r="BS18" i="7"/>
  <c r="BS38" i="7"/>
  <c r="BS36" i="7"/>
  <c r="B22" i="7"/>
  <c r="AW47" i="7"/>
  <c r="AW27" i="7"/>
  <c r="AW7" i="7"/>
  <c r="AW29" i="7"/>
  <c r="AW30" i="7"/>
  <c r="AW41" i="7"/>
  <c r="AW40" i="7"/>
  <c r="AW39" i="7"/>
  <c r="AW21" i="7"/>
  <c r="AW13" i="7"/>
  <c r="AW42" i="7"/>
  <c r="AW23" i="7"/>
  <c r="AW44" i="7"/>
  <c r="AW22" i="7"/>
  <c r="AW38" i="7"/>
  <c r="AW36" i="7"/>
  <c r="AW26" i="7"/>
  <c r="AW25" i="7"/>
  <c r="AW19" i="7"/>
  <c r="AW33" i="7"/>
  <c r="AW11" i="7"/>
  <c r="B43" i="7"/>
  <c r="AQ45" i="7"/>
  <c r="AD37" i="7"/>
  <c r="AD17" i="7"/>
  <c r="AD39" i="7"/>
  <c r="AD40" i="7"/>
  <c r="AD47" i="7"/>
  <c r="AD46" i="7"/>
  <c r="AD45" i="7"/>
  <c r="AD44" i="7"/>
  <c r="AD15" i="7"/>
  <c r="AD43" i="7"/>
  <c r="BW45" i="7"/>
  <c r="BW25" i="7"/>
  <c r="BW47" i="7"/>
  <c r="BW27" i="7"/>
  <c r="BW28" i="7"/>
  <c r="BW44" i="7"/>
  <c r="BW43" i="7"/>
  <c r="BW42" i="7"/>
  <c r="BW23" i="7"/>
  <c r="BW10" i="7"/>
  <c r="BW46" i="7"/>
  <c r="AQ12" i="7"/>
  <c r="CI12" i="7"/>
  <c r="CI13" i="7"/>
  <c r="U26" i="7"/>
  <c r="BW34" i="7"/>
  <c r="AQ36" i="7"/>
  <c r="AQ16" i="7"/>
  <c r="AQ47" i="7"/>
  <c r="AQ38" i="7"/>
  <c r="AQ39" i="7"/>
  <c r="AQ43" i="7"/>
  <c r="AQ42" i="7"/>
  <c r="AQ41" i="7"/>
  <c r="AQ22" i="7"/>
  <c r="AQ40" i="7"/>
  <c r="AQ15" i="7"/>
  <c r="CI47" i="7"/>
  <c r="CI27" i="7"/>
  <c r="CI7" i="7"/>
  <c r="CI29" i="7"/>
  <c r="CI30" i="7"/>
  <c r="CI42" i="7"/>
  <c r="CI41" i="7"/>
  <c r="CI40" i="7"/>
  <c r="CI43" i="7"/>
  <c r="CI6" i="7"/>
  <c r="AQ23" i="7"/>
  <c r="CI23" i="7"/>
  <c r="B25" i="7"/>
  <c r="B27" i="7"/>
  <c r="BW35" i="7"/>
  <c r="B42" i="7"/>
  <c r="CI45" i="7"/>
  <c r="U32" i="7"/>
  <c r="U12" i="7"/>
  <c r="U34" i="7"/>
  <c r="U35" i="7"/>
  <c r="U38" i="7"/>
  <c r="U37" i="7"/>
  <c r="U36" i="7"/>
  <c r="U47" i="7"/>
  <c r="U46" i="7"/>
  <c r="U25" i="7"/>
  <c r="U16" i="7"/>
  <c r="AQ6" i="7"/>
  <c r="BO37" i="7"/>
  <c r="BO17" i="7"/>
  <c r="BO39" i="7"/>
  <c r="BO40" i="7"/>
  <c r="BO35" i="7"/>
  <c r="BO32" i="7"/>
  <c r="BO46" i="7"/>
  <c r="BO47" i="7"/>
  <c r="BO45" i="7"/>
  <c r="BO24" i="7"/>
  <c r="BO44" i="7"/>
  <c r="BO36" i="7"/>
  <c r="BO34" i="7"/>
  <c r="BO33" i="7"/>
  <c r="BO31" i="7"/>
  <c r="BO30" i="7"/>
  <c r="BO28" i="7"/>
  <c r="BO27" i="7"/>
  <c r="BO8" i="7"/>
  <c r="BO6" i="7"/>
  <c r="BO14" i="7"/>
  <c r="U17" i="7"/>
  <c r="B24" i="7"/>
  <c r="F25" i="7"/>
  <c r="B31" i="7"/>
  <c r="AD33" i="7"/>
  <c r="AQ44" i="7"/>
  <c r="B46" i="7"/>
  <c r="CC19" i="7"/>
  <c r="P41" i="7"/>
  <c r="P21" i="7"/>
  <c r="P43" i="7"/>
  <c r="P23" i="7"/>
  <c r="P44" i="7"/>
  <c r="AL45" i="7"/>
  <c r="AL25" i="7"/>
  <c r="AL47" i="7"/>
  <c r="AL27" i="7"/>
  <c r="AL28" i="7"/>
  <c r="BH29" i="7"/>
  <c r="BH9" i="7"/>
  <c r="BH31" i="7"/>
  <c r="BH32" i="7"/>
  <c r="CC36" i="7"/>
  <c r="CC16" i="7"/>
  <c r="CC47" i="7"/>
  <c r="CC38" i="7"/>
  <c r="CC39" i="7"/>
  <c r="P8" i="7"/>
  <c r="BH16" i="7"/>
  <c r="BH25" i="7"/>
  <c r="AL41" i="7"/>
  <c r="CC41" i="7"/>
  <c r="BH46" i="7"/>
  <c r="BD42" i="7" l="1"/>
  <c r="BD21" i="7"/>
  <c r="BD39" i="7"/>
  <c r="AO37" i="7"/>
  <c r="AB40" i="7"/>
  <c r="F10" i="7"/>
  <c r="F23" i="7"/>
  <c r="BD28" i="7"/>
  <c r="BD37" i="7"/>
  <c r="BD32" i="7"/>
  <c r="BM29" i="7"/>
  <c r="BM21" i="7"/>
  <c r="BM36" i="7"/>
  <c r="BM28" i="7"/>
  <c r="AO27" i="7"/>
  <c r="BM7" i="7"/>
  <c r="BM38" i="7"/>
  <c r="BD34" i="7"/>
  <c r="BM18" i="7"/>
  <c r="AO9" i="7"/>
  <c r="BM12" i="7"/>
  <c r="BM9" i="7"/>
  <c r="BM25" i="7"/>
  <c r="BM20" i="7"/>
  <c r="BM8" i="7"/>
  <c r="AO46" i="7"/>
  <c r="BM32" i="7"/>
  <c r="F27" i="7"/>
  <c r="BD7" i="7"/>
  <c r="BM44" i="7"/>
  <c r="BD15" i="7"/>
  <c r="AO32" i="7"/>
  <c r="AO11" i="7"/>
  <c r="AO36" i="7"/>
  <c r="AO34" i="7"/>
  <c r="AO47" i="7"/>
  <c r="AO22" i="7"/>
  <c r="S39" i="7"/>
  <c r="AO24" i="7"/>
  <c r="AO6" i="7"/>
  <c r="AO42" i="7"/>
  <c r="BM45" i="7"/>
  <c r="BM24" i="7"/>
  <c r="S38" i="7"/>
  <c r="AO31" i="7"/>
  <c r="S47" i="7"/>
  <c r="F8" i="7"/>
  <c r="AO10" i="7"/>
  <c r="AO45" i="7"/>
  <c r="AO16" i="7"/>
  <c r="AO26" i="7"/>
  <c r="AO28" i="7"/>
  <c r="S34" i="7"/>
  <c r="F12" i="7"/>
  <c r="F13" i="7"/>
  <c r="F46" i="7"/>
  <c r="S27" i="7"/>
  <c r="AO30" i="7"/>
  <c r="AO35" i="7"/>
  <c r="F28" i="7"/>
  <c r="S24" i="7"/>
  <c r="AO17" i="7"/>
  <c r="F45" i="7"/>
  <c r="AO40" i="7"/>
  <c r="S9" i="7"/>
  <c r="BM22" i="7"/>
  <c r="F33" i="7"/>
  <c r="BM40" i="7"/>
  <c r="AO12" i="7"/>
  <c r="AO21" i="7"/>
  <c r="AB24" i="7"/>
  <c r="AB12" i="7"/>
  <c r="AB10" i="7"/>
  <c r="S45" i="7"/>
  <c r="S21" i="7"/>
  <c r="BM34" i="7"/>
  <c r="BM41" i="7"/>
  <c r="AO19" i="7"/>
  <c r="BM19" i="7"/>
  <c r="AO20" i="7"/>
  <c r="AO29" i="7"/>
  <c r="BM30" i="7"/>
  <c r="BM26" i="7"/>
  <c r="AB42" i="7"/>
  <c r="S26" i="7"/>
  <c r="S23" i="7"/>
  <c r="AB33" i="7"/>
  <c r="AO14" i="7"/>
  <c r="AB31" i="7"/>
  <c r="BM6" i="7"/>
  <c r="BM33" i="7"/>
  <c r="S16" i="7"/>
  <c r="S11" i="7"/>
  <c r="BM13" i="7"/>
  <c r="S29" i="7"/>
  <c r="BM15" i="7"/>
  <c r="AB20" i="7"/>
  <c r="AO44" i="7"/>
  <c r="BM47" i="7"/>
  <c r="AO38" i="7"/>
  <c r="AO25" i="7"/>
  <c r="S41" i="7"/>
  <c r="AB16" i="7"/>
  <c r="S17" i="7"/>
  <c r="AO43" i="7"/>
  <c r="BM46" i="7"/>
  <c r="AO7" i="7"/>
  <c r="AO15" i="7"/>
  <c r="S14" i="7"/>
  <c r="S12" i="7"/>
  <c r="S25" i="7"/>
  <c r="AB17" i="7"/>
  <c r="AB15" i="7"/>
  <c r="BM35" i="7"/>
  <c r="S44" i="7"/>
  <c r="S36" i="7"/>
  <c r="S40" i="7"/>
  <c r="BM16" i="7"/>
  <c r="AB26" i="7"/>
  <c r="BM43" i="7"/>
  <c r="BM42" i="7"/>
  <c r="AB36" i="7"/>
  <c r="S13" i="7"/>
  <c r="AB9" i="7"/>
  <c r="BM39" i="7"/>
  <c r="BM11" i="7"/>
  <c r="BM37" i="7"/>
  <c r="BD14" i="7"/>
  <c r="BM17" i="7"/>
  <c r="BD16" i="7"/>
  <c r="BM14" i="7"/>
  <c r="AB39" i="7"/>
  <c r="S31" i="7"/>
  <c r="S22" i="7"/>
  <c r="S43" i="7"/>
  <c r="S28" i="7"/>
  <c r="AB41" i="7"/>
  <c r="S7" i="7"/>
  <c r="S30" i="7"/>
  <c r="S10" i="7"/>
  <c r="S8" i="7"/>
  <c r="S33" i="7"/>
  <c r="S42" i="7"/>
  <c r="BM31" i="7"/>
  <c r="S20" i="7"/>
  <c r="AB44" i="7"/>
  <c r="S46" i="7"/>
  <c r="AB13" i="7"/>
  <c r="AO23" i="7"/>
  <c r="S37" i="7"/>
  <c r="AB22" i="7"/>
  <c r="S18" i="7"/>
  <c r="AO39" i="7"/>
  <c r="AO18" i="7"/>
  <c r="AB21" i="7"/>
  <c r="S35" i="7"/>
  <c r="S32" i="7"/>
  <c r="AO41" i="7"/>
  <c r="S15" i="7"/>
  <c r="S19" i="7"/>
  <c r="AO33" i="7"/>
  <c r="BD35" i="7"/>
  <c r="BD11" i="7"/>
  <c r="BM23" i="7"/>
  <c r="BM10" i="7"/>
  <c r="BD13" i="7"/>
  <c r="B6" i="7"/>
  <c r="C14" i="7" s="1"/>
  <c r="BD29" i="7"/>
  <c r="BD46" i="7"/>
  <c r="F39" i="7"/>
  <c r="F42" i="7"/>
  <c r="F41" i="7"/>
  <c r="F40" i="7"/>
  <c r="F21" i="7"/>
  <c r="F6" i="7"/>
  <c r="F44" i="7"/>
  <c r="F37" i="7"/>
  <c r="F24" i="7"/>
  <c r="F18" i="7"/>
  <c r="F14" i="7"/>
  <c r="F26" i="7"/>
  <c r="F35" i="7"/>
  <c r="F43" i="7"/>
  <c r="F15" i="7"/>
  <c r="F34" i="7"/>
  <c r="F19" i="7"/>
  <c r="F22" i="7"/>
  <c r="F36" i="7"/>
  <c r="F7" i="7"/>
  <c r="BD12" i="7"/>
  <c r="BD19" i="7"/>
  <c r="BD43" i="7"/>
  <c r="AB43" i="7"/>
  <c r="AB47" i="7"/>
  <c r="AB46" i="7"/>
  <c r="AB45" i="7"/>
  <c r="AB35" i="7"/>
  <c r="AB18" i="7"/>
  <c r="AB28" i="7"/>
  <c r="AB23" i="7"/>
  <c r="AB19" i="7"/>
  <c r="AB7" i="7"/>
  <c r="AB29" i="7"/>
  <c r="AB34" i="7"/>
  <c r="AB30" i="7"/>
  <c r="AB27" i="7"/>
  <c r="AB25" i="7"/>
  <c r="AB6" i="7"/>
  <c r="AB14" i="7"/>
  <c r="AB37" i="7"/>
  <c r="AB38" i="7"/>
  <c r="AB11" i="7"/>
  <c r="AB32" i="7"/>
  <c r="F20" i="7"/>
  <c r="BD45" i="7"/>
  <c r="F47" i="7"/>
  <c r="F16" i="7"/>
  <c r="F31" i="7"/>
  <c r="F30" i="7"/>
  <c r="F9" i="7"/>
  <c r="F17" i="7"/>
  <c r="BD38" i="7"/>
  <c r="BD40" i="7"/>
  <c r="BD36" i="7"/>
  <c r="BD20" i="7"/>
  <c r="BD31" i="7"/>
  <c r="BD25" i="7"/>
  <c r="BD24" i="7"/>
  <c r="BD23" i="7"/>
  <c r="BD41" i="7"/>
  <c r="BD26" i="7"/>
  <c r="BD27" i="7"/>
  <c r="BD18" i="7"/>
  <c r="BD10" i="7"/>
  <c r="BD6" i="7"/>
  <c r="BD44" i="7"/>
  <c r="BD33" i="7"/>
  <c r="BD8" i="7"/>
  <c r="BD30" i="7"/>
  <c r="F11" i="7"/>
  <c r="BD22" i="7"/>
  <c r="BD9" i="7"/>
  <c r="C38" i="7" l="1"/>
  <c r="C36" i="7"/>
  <c r="C23" i="7"/>
  <c r="C21" i="7"/>
  <c r="C27" i="7"/>
  <c r="C12" i="7"/>
  <c r="C45" i="7"/>
  <c r="C31" i="7"/>
  <c r="C44" i="7"/>
  <c r="C28" i="7"/>
  <c r="C46" i="7"/>
  <c r="C22" i="7"/>
  <c r="C40" i="7"/>
  <c r="C42" i="7"/>
  <c r="C43" i="7"/>
  <c r="C30" i="7"/>
  <c r="C47" i="7"/>
  <c r="C26" i="7"/>
  <c r="C37" i="7"/>
  <c r="C15" i="7"/>
  <c r="C24" i="7"/>
  <c r="C25" i="7"/>
  <c r="C34" i="7"/>
  <c r="C6" i="7"/>
  <c r="C7" i="7"/>
  <c r="C17" i="7"/>
  <c r="C35" i="7"/>
  <c r="C20" i="7"/>
  <c r="C32" i="7"/>
  <c r="C8" i="7"/>
  <c r="C19" i="7"/>
  <c r="C9" i="7"/>
  <c r="C33" i="7"/>
  <c r="C10" i="7"/>
  <c r="C16" i="7"/>
  <c r="C39" i="7"/>
  <c r="C29" i="7"/>
  <c r="C13" i="7"/>
  <c r="C18" i="7"/>
  <c r="C41" i="7"/>
  <c r="C11" i="7"/>
</calcChain>
</file>

<file path=xl/sharedStrings.xml><?xml version="1.0" encoding="utf-8"?>
<sst xmlns="http://schemas.openxmlformats.org/spreadsheetml/2006/main" count="164" uniqueCount="86">
  <si>
    <t>AGGLOMÉRATION DE MONTRÉAL</t>
  </si>
  <si>
    <t>EST-DE-L'ÎLE</t>
  </si>
  <si>
    <t>Anjou 
(Est-de-l'Île)</t>
  </si>
  <si>
    <t>Montréal-Nord 
(Est-de-l'Île)</t>
  </si>
  <si>
    <t>Rivière-des-
Prairies–Pointe-
aux-Trembles
(Est-de-l'Île)</t>
  </si>
  <si>
    <t>Saint-Léonard 
(Est-de-l'Île)</t>
  </si>
  <si>
    <t>Montréal-Est 
(Est-de-l'Île)</t>
  </si>
  <si>
    <t>CENTRE-EST</t>
  </si>
  <si>
    <t>Mercier–Hochelaga-Maisonneuve 
(Centre-Est)</t>
  </si>
  <si>
    <t>Rosemont–La 
Petite-Patrie
(Centre-Est)</t>
  </si>
  <si>
    <t>Villeray–
Saint-Michel–Parc-
Extension
(Centre-Est)</t>
  </si>
  <si>
    <t>CENTRE-VILLE</t>
  </si>
  <si>
    <t>Côte-des-
Neiges–Notre-
Dame-de-Grâce 
(Centre-Ville)</t>
  </si>
  <si>
    <t>Le Plateau-Mont-Royal 
(Centre-Ville)</t>
  </si>
  <si>
    <t>Outremont 
(Centre-Ville)</t>
  </si>
  <si>
    <t>Ville-Marie 
(Centre-Ville)</t>
  </si>
  <si>
    <t>Westmount 
(Centre-Ville)</t>
  </si>
  <si>
    <t>CENTRE-OUEST</t>
  </si>
  <si>
    <t>Ahuntsic-Cartierville 
(Centre-Ouest)</t>
  </si>
  <si>
    <t>Saint-Laurent 
(Centre-Ouest)</t>
  </si>
  <si>
    <t>Côte-Saint-Luc 
(Centre-Ouest)</t>
  </si>
  <si>
    <t>Hampstead 
(Centre-Ouest)</t>
  </si>
  <si>
    <t>Montréal-Ouest 
(Centre-Ouest)</t>
  </si>
  <si>
    <t>Mont-Royal 
(Centre-Ouest)</t>
  </si>
  <si>
    <t>GRAND SUD-OUEST</t>
  </si>
  <si>
    <t>LaSalle 
(Grand Sud-Ouest)</t>
  </si>
  <si>
    <t>Le Sud-Ouest 
(Grand Sud-Ouest)</t>
  </si>
  <si>
    <t>Verdun 
(Grand Sud-Ouest)</t>
  </si>
  <si>
    <t>OUEST-DE-L'ÎLE</t>
  </si>
  <si>
    <t>Lachine 
(Ouest-de-l'Île)</t>
  </si>
  <si>
    <t>L'Île-Bizard–Sainte-
Geneviève 
(Ouest-de-l'Île)</t>
  </si>
  <si>
    <t>Pierrefonds-Roxboro 
(Ouest-de-l'Île)</t>
  </si>
  <si>
    <t>Baie-D'Urfé 
(Ouest-de-l'Île)</t>
  </si>
  <si>
    <t>Beaconsfield 
(Ouest-de-l'Île)</t>
  </si>
  <si>
    <t>Dollard-Des Ormeaux 
(Ouest-de-l'Île)</t>
  </si>
  <si>
    <t>Dorval 
(Ouest-de-l'Île)</t>
  </si>
  <si>
    <t>Kirkland 
(Ouest-de-l'Île)</t>
  </si>
  <si>
    <t>Pointe-Claire 
(Ouest-de-l'Île)</t>
  </si>
  <si>
    <t>Sainte-Anne-de-Bellevue 
(Ouest-de-l'Île)</t>
  </si>
  <si>
    <t>Senneville 
(Ouest-de-l'Île)</t>
  </si>
  <si>
    <t>Total</t>
  </si>
  <si>
    <t>En %</t>
  </si>
  <si>
    <t>Total - Tous les secteurs</t>
  </si>
  <si>
    <t>11 Agriculture, foresterie, pêche et chasse</t>
  </si>
  <si>
    <t>21 Extraction minière, exploitation en carrière, et extraction de pétrole et de gaz</t>
  </si>
  <si>
    <t>22 Services publics</t>
  </si>
  <si>
    <t>23 Construction</t>
  </si>
  <si>
    <t>31-33 Fabrication</t>
  </si>
  <si>
    <t>311 Fabrication d'aliments</t>
  </si>
  <si>
    <t>312 Fabrication de boissons et de produits du tabac</t>
  </si>
  <si>
    <t>313 Usines de textiles</t>
  </si>
  <si>
    <t>314 Usines de produits textiles</t>
  </si>
  <si>
    <t>315 Fabrication de vêtements</t>
  </si>
  <si>
    <t>316 Fabrication de produits en cuir et de produits analogues</t>
  </si>
  <si>
    <t>321 Fabrication de produits en bois</t>
  </si>
  <si>
    <t>322 Fabrication du papier</t>
  </si>
  <si>
    <t>323 Impression et activités connexes de soutien</t>
  </si>
  <si>
    <t>324 Fabrication de produits du pétrole et du charbon</t>
  </si>
  <si>
    <t>325 Fabrication de produits chimiques</t>
  </si>
  <si>
    <t>326 Fabrication de produits en plastique et en caoutchouc</t>
  </si>
  <si>
    <t>327 Fabrication de produits minéraux non métalliques</t>
  </si>
  <si>
    <t>331 Première transformation des métaux</t>
  </si>
  <si>
    <t>332 Fabrication de produits métalliques</t>
  </si>
  <si>
    <t>333 Fabrication de machines</t>
  </si>
  <si>
    <t>334 Fabrication de produits informatiques et électroniques</t>
  </si>
  <si>
    <t>335 Fabrication de matériel, d'appareils et de composants électriques</t>
  </si>
  <si>
    <t>336 Fabrication de matériel de transport</t>
  </si>
  <si>
    <t>337 Fabrication de meubles et de produits connexes</t>
  </si>
  <si>
    <t>339 Activités diverses de fabrication</t>
  </si>
  <si>
    <t>41 Commerce de gros</t>
  </si>
  <si>
    <t>44-45 Commerce de détail</t>
  </si>
  <si>
    <t>48-49 Transport et entreposage</t>
  </si>
  <si>
    <t>51 Industrie de l'information et industrie culturelle</t>
  </si>
  <si>
    <t>52 Finance et assurances</t>
  </si>
  <si>
    <t>53 Services immobiliers et services de location et de location à bail</t>
  </si>
  <si>
    <t>54 Services professionnels, scientifiques et techniques</t>
  </si>
  <si>
    <t>55 Gestion de sociétés et d'entreprises</t>
  </si>
  <si>
    <t>56 Services administratifs, services de soutien, services de gestion des déchets et services d'assainissement</t>
  </si>
  <si>
    <t>61 Services d'enseignement</t>
  </si>
  <si>
    <t>62 Soins de santé et assistance sociale</t>
  </si>
  <si>
    <t>71 Arts, spectacles et loisirs</t>
  </si>
  <si>
    <t>72 Hébergement et services de restauration</t>
  </si>
  <si>
    <t>81 Autres services (sauf les administrations publiques)</t>
  </si>
  <si>
    <t>91 Administrations publiques</t>
  </si>
  <si>
    <t>Source : Estimations de la Chaire en innovation et développement régional de HEC Montréal.</t>
  </si>
  <si>
    <t>Nombre total d’emplois par secteurs d’activités, territoires des 6 pôles PME MTL,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</si>
</sst>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theme="3"/>
      <name val="Aptos Narrow"/>
      <family val="2"/>
      <scheme val="minor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  <font>
      <b/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4"/>
      <color rgb="FFFF0000"/>
      <name val="Calibri"/>
      <family val="2"/>
    </font>
    <font>
      <sz val="14"/>
      <color theme="3"/>
      <name val="Calibri"/>
      <family val="2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i/>
      <sz val="11"/>
      <color theme="3"/>
      <name val="Calibri"/>
      <family val="2"/>
    </font>
    <font>
      <b/>
      <sz val="14"/>
      <color theme="3"/>
      <name val="Calibri"/>
      <family val="2"/>
    </font>
    <font>
      <b/>
      <sz val="16"/>
      <color theme="3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46">
    <xf numFmtId="0" fontId="0" fillId="0" borderId="0" xfId="0"/>
    <xf numFmtId="0" fontId="13" fillId="0" borderId="0" xfId="1" applyFont="1"/>
    <xf numFmtId="0" fontId="3" fillId="0" borderId="0" xfId="1" applyFont="1" applyAlignment="1">
      <alignment horizontal="right" indent="1"/>
    </xf>
    <xf numFmtId="164" fontId="3" fillId="0" borderId="0" xfId="1" applyNumberFormat="1" applyFont="1" applyAlignment="1">
      <alignment horizontal="right" indent="1"/>
    </xf>
    <xf numFmtId="164" fontId="12" fillId="0" borderId="0" xfId="1" applyNumberFormat="1" applyFont="1" applyAlignment="1">
      <alignment horizontal="right" indent="1"/>
    </xf>
    <xf numFmtId="0" fontId="12" fillId="0" borderId="0" xfId="1" applyFont="1" applyAlignment="1">
      <alignment horizontal="right" indent="1"/>
    </xf>
    <xf numFmtId="0" fontId="9" fillId="0" borderId="0" xfId="1" applyFont="1" applyAlignment="1">
      <alignment horizontal="right" indent="1"/>
    </xf>
    <xf numFmtId="0" fontId="2" fillId="0" borderId="0" xfId="1" applyFont="1"/>
    <xf numFmtId="3" fontId="7" fillId="0" borderId="0" xfId="1" applyNumberFormat="1" applyFont="1" applyAlignment="1">
      <alignment horizontal="right" indent="1"/>
    </xf>
    <xf numFmtId="3" fontId="4" fillId="0" borderId="0" xfId="1" applyNumberFormat="1" applyFont="1" applyAlignment="1">
      <alignment horizontal="right" vertical="top" wrapText="1" indent="1"/>
    </xf>
    <xf numFmtId="165" fontId="8" fillId="0" borderId="0" xfId="1" applyNumberFormat="1" applyFont="1" applyAlignment="1">
      <alignment horizontal="right" indent="1"/>
    </xf>
    <xf numFmtId="165" fontId="7" fillId="0" borderId="0" xfId="1" applyNumberFormat="1" applyFont="1" applyAlignment="1">
      <alignment horizontal="right" indent="1"/>
    </xf>
    <xf numFmtId="3" fontId="8" fillId="0" borderId="0" xfId="1" applyNumberFormat="1" applyFont="1" applyAlignment="1">
      <alignment horizontal="right" indent="1"/>
    </xf>
    <xf numFmtId="0" fontId="12" fillId="0" borderId="0" xfId="1" applyFont="1" applyAlignment="1">
      <alignment vertical="center" wrapText="1"/>
    </xf>
    <xf numFmtId="0" fontId="10" fillId="0" borderId="0" xfId="1" applyFont="1" applyAlignment="1">
      <alignment horizontal="right" vertical="top" wrapText="1" indent="1"/>
    </xf>
    <xf numFmtId="0" fontId="11" fillId="0" borderId="0" xfId="1" applyFont="1" applyAlignment="1">
      <alignment vertical="top" wrapText="1"/>
    </xf>
    <xf numFmtId="0" fontId="5" fillId="0" borderId="0" xfId="1" applyFont="1" applyAlignment="1">
      <alignment horizontal="right" vertical="top" wrapText="1" indent="1"/>
    </xf>
    <xf numFmtId="164" fontId="5" fillId="0" borderId="0" xfId="1" applyNumberFormat="1" applyFont="1" applyAlignment="1">
      <alignment horizontal="right" vertical="top" wrapText="1" indent="1"/>
    </xf>
    <xf numFmtId="164" fontId="11" fillId="0" borderId="0" xfId="1" applyNumberFormat="1" applyFont="1" applyAlignment="1">
      <alignment horizontal="right" vertical="top" wrapText="1" indent="1"/>
    </xf>
    <xf numFmtId="0" fontId="11" fillId="0" borderId="0" xfId="1" applyFont="1" applyAlignment="1">
      <alignment horizontal="right" vertical="top" wrapText="1" indent="1"/>
    </xf>
    <xf numFmtId="0" fontId="1" fillId="0" borderId="0" xfId="1" applyFont="1"/>
    <xf numFmtId="165" fontId="4" fillId="0" borderId="0" xfId="1" applyNumberFormat="1" applyFont="1" applyAlignment="1">
      <alignment horizontal="right" vertical="top" wrapText="1" indent="1"/>
    </xf>
    <xf numFmtId="164" fontId="10" fillId="0" borderId="0" xfId="1" applyNumberFormat="1" applyFont="1" applyAlignment="1">
      <alignment horizontal="right" vertical="top" wrapText="1" indent="1"/>
    </xf>
    <xf numFmtId="3" fontId="10" fillId="0" borderId="0" xfId="1" applyNumberFormat="1" applyFont="1" applyAlignment="1">
      <alignment horizontal="right" vertical="top" wrapText="1" indent="1"/>
    </xf>
    <xf numFmtId="0" fontId="1" fillId="0" borderId="0" xfId="1" applyFont="1" applyAlignment="1">
      <alignment vertical="top" wrapText="1"/>
    </xf>
    <xf numFmtId="0" fontId="2" fillId="0" borderId="0" xfId="1" applyFont="1" applyAlignment="1">
      <alignment horizontal="left" indent="1"/>
    </xf>
    <xf numFmtId="3" fontId="6" fillId="0" borderId="0" xfId="1" applyNumberFormat="1" applyFont="1" applyAlignment="1">
      <alignment horizontal="right" vertical="top" indent="1"/>
    </xf>
    <xf numFmtId="165" fontId="6" fillId="0" borderId="0" xfId="1" applyNumberFormat="1" applyFont="1" applyAlignment="1">
      <alignment horizontal="right" vertical="top" wrapText="1" indent="1"/>
    </xf>
    <xf numFmtId="164" fontId="9" fillId="0" borderId="0" xfId="1" quotePrefix="1" applyNumberFormat="1" applyFont="1" applyAlignment="1">
      <alignment horizontal="right" vertical="top" indent="1"/>
    </xf>
    <xf numFmtId="3" fontId="9" fillId="0" borderId="0" xfId="1" applyNumberFormat="1" applyFont="1" applyAlignment="1">
      <alignment horizontal="right" vertical="top" indent="1"/>
    </xf>
    <xf numFmtId="165" fontId="9" fillId="0" borderId="0" xfId="1" quotePrefix="1" applyNumberFormat="1" applyFont="1" applyAlignment="1">
      <alignment horizontal="right" vertical="top" indent="1"/>
    </xf>
    <xf numFmtId="0" fontId="2" fillId="0" borderId="0" xfId="1" applyFont="1" applyAlignment="1">
      <alignment horizontal="left" indent="2"/>
    </xf>
    <xf numFmtId="3" fontId="6" fillId="0" borderId="0" xfId="1" applyNumberFormat="1" applyFont="1" applyAlignment="1">
      <alignment horizontal="right" indent="1"/>
    </xf>
    <xf numFmtId="3" fontId="9" fillId="0" borderId="0" xfId="1" applyNumberFormat="1" applyFont="1" applyAlignment="1">
      <alignment horizontal="right" indent="1"/>
    </xf>
    <xf numFmtId="165" fontId="9" fillId="0" borderId="0" xfId="1" applyNumberFormat="1" applyFont="1" applyAlignment="1">
      <alignment horizontal="right" indent="1"/>
    </xf>
    <xf numFmtId="164" fontId="9" fillId="0" borderId="0" xfId="1" applyNumberFormat="1" applyFont="1" applyAlignment="1">
      <alignment horizontal="right" indent="1"/>
    </xf>
    <xf numFmtId="0" fontId="9" fillId="2" borderId="0" xfId="1" applyFont="1" applyFill="1"/>
    <xf numFmtId="0" fontId="6" fillId="2" borderId="0" xfId="1" applyFont="1" applyFill="1" applyAlignment="1">
      <alignment horizontal="right" indent="1"/>
    </xf>
    <xf numFmtId="0" fontId="9" fillId="2" borderId="0" xfId="1" applyFont="1" applyFill="1" applyAlignment="1">
      <alignment horizontal="right" indent="1"/>
    </xf>
    <xf numFmtId="0" fontId="9" fillId="0" borderId="0" xfId="1" applyFont="1"/>
    <xf numFmtId="0" fontId="6" fillId="0" borderId="0" xfId="1" applyFont="1" applyAlignment="1">
      <alignment horizontal="right" indent="1"/>
    </xf>
    <xf numFmtId="165" fontId="6" fillId="0" borderId="0" xfId="1" applyNumberFormat="1" applyFont="1" applyAlignment="1">
      <alignment horizontal="right" indent="1"/>
    </xf>
    <xf numFmtId="0" fontId="10" fillId="0" borderId="0" xfId="1" applyFont="1" applyAlignment="1">
      <alignment horizontal="right" vertical="top" wrapText="1" indent="1"/>
    </xf>
    <xf numFmtId="0" fontId="4" fillId="0" borderId="0" xfId="1" applyFont="1" applyAlignment="1">
      <alignment horizontal="right" vertical="top" wrapText="1" indent="1"/>
    </xf>
    <xf numFmtId="165" fontId="10" fillId="0" borderId="0" xfId="1" applyNumberFormat="1" applyFont="1" applyAlignment="1">
      <alignment horizontal="right" vertical="top" wrapText="1" indent="1"/>
    </xf>
    <xf numFmtId="165" fontId="9" fillId="0" borderId="0" xfId="1" applyNumberFormat="1" applyFont="1" applyAlignment="1">
      <alignment horizontal="right" vertical="top" wrapText="1" indent="1"/>
    </xf>
  </cellXfs>
  <cellStyles count="2">
    <cellStyle name="Normal" xfId="0" builtinId="0"/>
    <cellStyle name="Normal 2" xfId="1" xr:uid="{DCC680E0-2AF2-4A0A-8A2A-25D6ED9AFC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DD80-0847-40D4-BC8F-6E82A2B7A647}">
  <dimension ref="A1:CI50"/>
  <sheetViews>
    <sheetView tabSelected="1" workbookViewId="0"/>
  </sheetViews>
  <sheetFormatPr baseColWidth="10" defaultColWidth="11.42578125" defaultRowHeight="15" x14ac:dyDescent="0.25"/>
  <cols>
    <col min="1" max="1" width="63.5703125" style="7" customWidth="1"/>
    <col min="2" max="2" width="11.5703125" style="32" bestFit="1" customWidth="1"/>
    <col min="3" max="3" width="11.5703125" style="41" bestFit="1" customWidth="1"/>
    <col min="4" max="4" width="11.42578125" style="6"/>
    <col min="5" max="5" width="11.5703125" style="32" bestFit="1" customWidth="1"/>
    <col min="6" max="6" width="11.5703125" style="41" bestFit="1" customWidth="1"/>
    <col min="7" max="7" width="11.5703125" style="33" bestFit="1" customWidth="1"/>
    <col min="8" max="8" width="11.5703125" style="34" bestFit="1" customWidth="1"/>
    <col min="9" max="9" width="11.5703125" style="33" bestFit="1" customWidth="1"/>
    <col min="10" max="10" width="11.5703125" style="34" bestFit="1" customWidth="1"/>
    <col min="11" max="11" width="11.5703125" style="33" bestFit="1" customWidth="1"/>
    <col min="12" max="12" width="11.5703125" style="34" bestFit="1" customWidth="1"/>
    <col min="13" max="13" width="11.5703125" style="33" bestFit="1" customWidth="1"/>
    <col min="14" max="14" width="11.5703125" style="34" bestFit="1" customWidth="1"/>
    <col min="15" max="15" width="11.5703125" style="33" bestFit="1" customWidth="1"/>
    <col min="16" max="16" width="11.5703125" style="34" bestFit="1" customWidth="1"/>
    <col min="17" max="17" width="11.42578125" style="6"/>
    <col min="18" max="18" width="11.5703125" style="32" bestFit="1" customWidth="1"/>
    <col min="19" max="19" width="11.5703125" style="41" bestFit="1" customWidth="1"/>
    <col min="20" max="20" width="11.5703125" style="33" bestFit="1" customWidth="1"/>
    <col min="21" max="21" width="11.5703125" style="34" bestFit="1" customWidth="1"/>
    <col min="22" max="22" width="11.5703125" style="33" bestFit="1" customWidth="1"/>
    <col min="23" max="23" width="11.5703125" style="34" bestFit="1" customWidth="1"/>
    <col min="24" max="24" width="11.5703125" style="33" bestFit="1" customWidth="1"/>
    <col min="25" max="25" width="11.5703125" style="34" bestFit="1" customWidth="1"/>
    <col min="26" max="26" width="11.42578125" style="6"/>
    <col min="27" max="27" width="11.5703125" style="32" bestFit="1" customWidth="1"/>
    <col min="28" max="28" width="11.5703125" style="41" bestFit="1" customWidth="1"/>
    <col min="29" max="29" width="11.5703125" style="33" bestFit="1" customWidth="1"/>
    <col min="30" max="30" width="11.5703125" style="34" bestFit="1" customWidth="1"/>
    <col min="31" max="31" width="11.5703125" style="33" bestFit="1" customWidth="1"/>
    <col min="32" max="32" width="11.5703125" style="34" bestFit="1" customWidth="1"/>
    <col min="33" max="33" width="11.5703125" style="33" bestFit="1" customWidth="1"/>
    <col min="34" max="34" width="11.5703125" style="34" bestFit="1" customWidth="1"/>
    <col min="35" max="35" width="11.5703125" style="33" bestFit="1" customWidth="1"/>
    <col min="36" max="36" width="11.5703125" style="34" bestFit="1" customWidth="1"/>
    <col min="37" max="37" width="11.5703125" style="33" bestFit="1" customWidth="1"/>
    <col min="38" max="38" width="11.5703125" style="34" bestFit="1" customWidth="1"/>
    <col min="39" max="39" width="11.42578125" style="6"/>
    <col min="40" max="40" width="11.5703125" style="32" bestFit="1" customWidth="1"/>
    <col min="41" max="41" width="11.5703125" style="41" bestFit="1" customWidth="1"/>
    <col min="42" max="42" width="11.5703125" style="33" bestFit="1" customWidth="1"/>
    <col min="43" max="43" width="11.5703125" style="34" bestFit="1" customWidth="1"/>
    <col min="44" max="44" width="11.5703125" style="33" bestFit="1" customWidth="1"/>
    <col min="45" max="45" width="11.5703125" style="34" bestFit="1" customWidth="1"/>
    <col min="46" max="46" width="11.5703125" style="33" bestFit="1" customWidth="1"/>
    <col min="47" max="47" width="11.5703125" style="34" bestFit="1" customWidth="1"/>
    <col min="48" max="48" width="11.5703125" style="33" bestFit="1" customWidth="1"/>
    <col min="49" max="49" width="11.5703125" style="34" bestFit="1" customWidth="1"/>
    <col min="50" max="50" width="11.5703125" style="33" bestFit="1" customWidth="1"/>
    <col min="51" max="51" width="11.5703125" style="34" bestFit="1" customWidth="1"/>
    <col min="52" max="52" width="11.5703125" style="33" bestFit="1" customWidth="1"/>
    <col min="53" max="53" width="11.5703125" style="34" bestFit="1" customWidth="1"/>
    <col min="54" max="54" width="11.42578125" style="6"/>
    <col min="55" max="55" width="11.5703125" style="32" bestFit="1" customWidth="1"/>
    <col min="56" max="56" width="11.5703125" style="41" bestFit="1" customWidth="1"/>
    <col min="57" max="57" width="11.5703125" style="33" bestFit="1" customWidth="1"/>
    <col min="58" max="58" width="11.5703125" style="34" bestFit="1" customWidth="1"/>
    <col min="59" max="59" width="11.5703125" style="33" bestFit="1" customWidth="1"/>
    <col min="60" max="60" width="11.5703125" style="34" bestFit="1" customWidth="1"/>
    <col min="61" max="61" width="11.5703125" style="33" bestFit="1" customWidth="1"/>
    <col min="62" max="62" width="11.5703125" style="34" bestFit="1" customWidth="1"/>
    <col min="63" max="63" width="11.42578125" style="6"/>
    <col min="64" max="64" width="11.5703125" style="32" bestFit="1" customWidth="1"/>
    <col min="65" max="65" width="11.5703125" style="41" bestFit="1" customWidth="1"/>
    <col min="66" max="66" width="11.5703125" style="33" bestFit="1" customWidth="1"/>
    <col min="67" max="67" width="11.5703125" style="34" bestFit="1" customWidth="1"/>
    <col min="68" max="68" width="11.5703125" style="33" bestFit="1" customWidth="1"/>
    <col min="69" max="69" width="11.5703125" style="34" bestFit="1" customWidth="1"/>
    <col min="70" max="70" width="11.5703125" style="33" bestFit="1" customWidth="1"/>
    <col min="71" max="71" width="11.5703125" style="34" bestFit="1" customWidth="1"/>
    <col min="72" max="72" width="11.5703125" style="33" bestFit="1" customWidth="1"/>
    <col min="73" max="73" width="11.5703125" style="34" bestFit="1" customWidth="1"/>
    <col min="74" max="74" width="11.5703125" style="33" bestFit="1" customWidth="1"/>
    <col min="75" max="75" width="11.5703125" style="34" bestFit="1" customWidth="1"/>
    <col min="76" max="76" width="11.5703125" style="33" bestFit="1" customWidth="1"/>
    <col min="77" max="77" width="11.5703125" style="34" bestFit="1" customWidth="1"/>
    <col min="78" max="78" width="11.5703125" style="33" bestFit="1" customWidth="1"/>
    <col min="79" max="79" width="11.5703125" style="34" bestFit="1" customWidth="1"/>
    <col min="80" max="80" width="11.5703125" style="33" bestFit="1" customWidth="1"/>
    <col min="81" max="81" width="11.5703125" style="34" bestFit="1" customWidth="1"/>
    <col min="82" max="82" width="11.5703125" style="33" bestFit="1" customWidth="1"/>
    <col min="83" max="83" width="11.5703125" style="34" bestFit="1" customWidth="1"/>
    <col min="84" max="84" width="11.5703125" style="33" bestFit="1" customWidth="1"/>
    <col min="85" max="85" width="11.5703125" style="34" bestFit="1" customWidth="1"/>
    <col min="86" max="86" width="11.5703125" style="33" bestFit="1" customWidth="1"/>
    <col min="87" max="87" width="11.5703125" style="34" bestFit="1" customWidth="1"/>
    <col min="88" max="16384" width="11.42578125" style="7"/>
  </cols>
  <sheetData>
    <row r="1" spans="1:87" s="6" customFormat="1" ht="21" x14ac:dyDescent="0.35">
      <c r="A1" s="1" t="s">
        <v>85</v>
      </c>
      <c r="B1" s="2"/>
      <c r="C1" s="3"/>
      <c r="D1" s="4"/>
      <c r="E1" s="2"/>
      <c r="F1" s="3"/>
      <c r="G1" s="5"/>
      <c r="H1" s="4"/>
      <c r="I1" s="5"/>
      <c r="J1" s="4"/>
      <c r="K1" s="5"/>
      <c r="L1" s="4"/>
      <c r="M1" s="5"/>
      <c r="N1" s="4"/>
      <c r="O1" s="5"/>
      <c r="P1" s="4"/>
      <c r="R1" s="2"/>
      <c r="S1" s="3"/>
      <c r="T1" s="5"/>
      <c r="U1" s="4"/>
      <c r="V1" s="5"/>
      <c r="W1" s="4"/>
      <c r="X1" s="5"/>
      <c r="Y1" s="4"/>
      <c r="AA1" s="2"/>
      <c r="AB1" s="3"/>
      <c r="AC1" s="5"/>
      <c r="AD1" s="4"/>
      <c r="AE1" s="5"/>
      <c r="AF1" s="4"/>
      <c r="AG1" s="5"/>
      <c r="AH1" s="4"/>
      <c r="AI1" s="5"/>
      <c r="AJ1" s="4"/>
      <c r="AK1" s="5"/>
      <c r="AL1" s="4"/>
      <c r="AN1" s="2"/>
      <c r="AO1" s="3"/>
      <c r="AP1" s="5"/>
      <c r="AQ1" s="4"/>
      <c r="AR1" s="5"/>
      <c r="AS1" s="4"/>
      <c r="AT1" s="5"/>
      <c r="AU1" s="4"/>
      <c r="AV1" s="5"/>
      <c r="AW1" s="4"/>
      <c r="AX1" s="5"/>
      <c r="AY1" s="4"/>
      <c r="AZ1" s="5"/>
      <c r="BA1" s="4"/>
      <c r="BC1" s="2"/>
      <c r="BD1" s="3"/>
      <c r="BE1" s="5"/>
      <c r="BF1" s="4"/>
      <c r="BG1" s="5"/>
      <c r="BH1" s="4"/>
      <c r="BI1" s="5"/>
      <c r="BJ1" s="4"/>
      <c r="BL1" s="2"/>
      <c r="BM1" s="3"/>
      <c r="BN1" s="5"/>
      <c r="BO1" s="4"/>
      <c r="BP1" s="5"/>
      <c r="BQ1" s="4"/>
      <c r="BR1" s="5"/>
      <c r="BS1" s="4"/>
      <c r="BT1" s="5"/>
      <c r="BU1" s="4"/>
      <c r="BV1" s="5"/>
      <c r="BW1" s="4"/>
      <c r="BX1" s="5"/>
      <c r="BY1" s="4"/>
      <c r="BZ1" s="5"/>
      <c r="CA1" s="4"/>
      <c r="CB1" s="5"/>
      <c r="CC1" s="4"/>
      <c r="CD1" s="5"/>
      <c r="CE1" s="4"/>
      <c r="CF1" s="5"/>
      <c r="CG1" s="4"/>
      <c r="CH1" s="5"/>
      <c r="CI1" s="4"/>
    </row>
    <row r="2" spans="1:87" ht="18.75" x14ac:dyDescent="0.3">
      <c r="B2" s="8"/>
      <c r="C2" s="9"/>
      <c r="D2" s="10"/>
      <c r="E2" s="8"/>
      <c r="F2" s="11"/>
      <c r="G2" s="12"/>
      <c r="H2" s="10"/>
      <c r="I2" s="12"/>
      <c r="J2" s="10"/>
      <c r="K2" s="12"/>
      <c r="L2" s="10"/>
      <c r="M2" s="12"/>
      <c r="N2" s="10"/>
      <c r="O2" s="12"/>
      <c r="P2" s="10"/>
      <c r="Q2" s="10"/>
      <c r="R2" s="8"/>
      <c r="S2" s="11"/>
      <c r="T2" s="12"/>
      <c r="U2" s="10"/>
      <c r="V2" s="12"/>
      <c r="W2" s="10"/>
      <c r="X2" s="12"/>
      <c r="Y2" s="10"/>
      <c r="Z2" s="10"/>
      <c r="AA2" s="8"/>
      <c r="AB2" s="11"/>
      <c r="AC2" s="12"/>
      <c r="AD2" s="10"/>
      <c r="AE2" s="12"/>
      <c r="AF2" s="10"/>
      <c r="AG2" s="12"/>
      <c r="AH2" s="10"/>
      <c r="AI2" s="12"/>
      <c r="AJ2" s="10"/>
      <c r="AK2" s="12"/>
      <c r="AL2" s="10"/>
      <c r="AM2" s="10"/>
      <c r="AN2" s="8"/>
      <c r="AO2" s="11"/>
      <c r="AP2" s="12"/>
      <c r="AQ2" s="10"/>
      <c r="AR2" s="12"/>
      <c r="AS2" s="10"/>
      <c r="AT2" s="12"/>
      <c r="AU2" s="10"/>
      <c r="AV2" s="12"/>
      <c r="AW2" s="10"/>
      <c r="AX2" s="12"/>
      <c r="AY2" s="10"/>
      <c r="AZ2" s="12"/>
      <c r="BA2" s="10"/>
      <c r="BB2" s="10"/>
      <c r="BC2" s="8"/>
      <c r="BD2" s="11"/>
      <c r="BE2" s="12"/>
      <c r="BF2" s="10"/>
      <c r="BG2" s="12"/>
      <c r="BH2" s="10"/>
      <c r="BI2" s="12"/>
      <c r="BJ2" s="10"/>
      <c r="BK2" s="10"/>
      <c r="BL2" s="8"/>
      <c r="BM2" s="11"/>
      <c r="BN2" s="12"/>
      <c r="BO2" s="10"/>
      <c r="BP2" s="12"/>
      <c r="BQ2" s="10"/>
      <c r="BR2" s="12"/>
      <c r="BS2" s="10"/>
      <c r="BT2" s="12"/>
      <c r="BU2" s="10"/>
      <c r="BV2" s="12"/>
      <c r="BW2" s="10"/>
      <c r="BX2" s="12"/>
      <c r="BY2" s="10"/>
      <c r="BZ2" s="12"/>
      <c r="CA2" s="10"/>
      <c r="CB2" s="12"/>
      <c r="CC2" s="10"/>
      <c r="CD2" s="12"/>
      <c r="CE2" s="10"/>
      <c r="CF2" s="12"/>
      <c r="CG2" s="10"/>
      <c r="CH2" s="12"/>
      <c r="CI2" s="10"/>
    </row>
    <row r="4" spans="1:87" s="6" customFormat="1" ht="74.25" customHeight="1" x14ac:dyDescent="0.25">
      <c r="A4" s="13"/>
      <c r="B4" s="43" t="s">
        <v>0</v>
      </c>
      <c r="C4" s="43"/>
      <c r="D4" s="14"/>
      <c r="E4" s="43" t="s">
        <v>1</v>
      </c>
      <c r="F4" s="43"/>
      <c r="G4" s="42" t="s">
        <v>2</v>
      </c>
      <c r="H4" s="42"/>
      <c r="I4" s="42" t="s">
        <v>3</v>
      </c>
      <c r="J4" s="42"/>
      <c r="K4" s="42" t="s">
        <v>4</v>
      </c>
      <c r="L4" s="42"/>
      <c r="M4" s="42" t="s">
        <v>5</v>
      </c>
      <c r="N4" s="42"/>
      <c r="O4" s="42" t="s">
        <v>6</v>
      </c>
      <c r="P4" s="42"/>
      <c r="Q4" s="14"/>
      <c r="R4" s="43" t="s">
        <v>7</v>
      </c>
      <c r="S4" s="43"/>
      <c r="T4" s="42" t="s">
        <v>8</v>
      </c>
      <c r="U4" s="42"/>
      <c r="V4" s="42" t="s">
        <v>9</v>
      </c>
      <c r="W4" s="42"/>
      <c r="X4" s="42" t="s">
        <v>10</v>
      </c>
      <c r="Y4" s="42"/>
      <c r="Z4" s="14"/>
      <c r="AA4" s="43" t="s">
        <v>11</v>
      </c>
      <c r="AB4" s="43"/>
      <c r="AC4" s="42" t="s">
        <v>12</v>
      </c>
      <c r="AD4" s="42"/>
      <c r="AE4" s="42" t="s">
        <v>13</v>
      </c>
      <c r="AF4" s="42"/>
      <c r="AG4" s="42" t="s">
        <v>14</v>
      </c>
      <c r="AH4" s="42"/>
      <c r="AI4" s="42" t="s">
        <v>15</v>
      </c>
      <c r="AJ4" s="42"/>
      <c r="AK4" s="42" t="s">
        <v>16</v>
      </c>
      <c r="AL4" s="42"/>
      <c r="AM4" s="14"/>
      <c r="AN4" s="43" t="s">
        <v>17</v>
      </c>
      <c r="AO4" s="43"/>
      <c r="AP4" s="42" t="s">
        <v>18</v>
      </c>
      <c r="AQ4" s="42"/>
      <c r="AR4" s="42" t="s">
        <v>19</v>
      </c>
      <c r="AS4" s="42"/>
      <c r="AT4" s="42" t="s">
        <v>20</v>
      </c>
      <c r="AU4" s="42"/>
      <c r="AV4" s="42" t="s">
        <v>21</v>
      </c>
      <c r="AW4" s="42"/>
      <c r="AX4" s="42" t="s">
        <v>22</v>
      </c>
      <c r="AY4" s="42"/>
      <c r="AZ4" s="42" t="s">
        <v>23</v>
      </c>
      <c r="BA4" s="42"/>
      <c r="BB4" s="14"/>
      <c r="BC4" s="43" t="s">
        <v>24</v>
      </c>
      <c r="BD4" s="43"/>
      <c r="BE4" s="42" t="s">
        <v>25</v>
      </c>
      <c r="BF4" s="42"/>
      <c r="BG4" s="42" t="s">
        <v>26</v>
      </c>
      <c r="BH4" s="42"/>
      <c r="BI4" s="42" t="s">
        <v>27</v>
      </c>
      <c r="BJ4" s="42"/>
      <c r="BK4" s="14"/>
      <c r="BL4" s="43" t="s">
        <v>28</v>
      </c>
      <c r="BM4" s="43"/>
      <c r="BN4" s="42" t="s">
        <v>29</v>
      </c>
      <c r="BO4" s="42"/>
      <c r="BP4" s="42" t="s">
        <v>30</v>
      </c>
      <c r="BQ4" s="42"/>
      <c r="BR4" s="42" t="s">
        <v>31</v>
      </c>
      <c r="BS4" s="42"/>
      <c r="BT4" s="42" t="s">
        <v>32</v>
      </c>
      <c r="BU4" s="42"/>
      <c r="BV4" s="42" t="s">
        <v>33</v>
      </c>
      <c r="BW4" s="42"/>
      <c r="BX4" s="42" t="s">
        <v>34</v>
      </c>
      <c r="BY4" s="42"/>
      <c r="BZ4" s="42" t="s">
        <v>35</v>
      </c>
      <c r="CA4" s="42"/>
      <c r="CB4" s="42" t="s">
        <v>36</v>
      </c>
      <c r="CC4" s="42"/>
      <c r="CD4" s="42" t="s">
        <v>37</v>
      </c>
      <c r="CE4" s="42"/>
      <c r="CF4" s="42" t="s">
        <v>38</v>
      </c>
      <c r="CG4" s="42"/>
      <c r="CH4" s="42" t="s">
        <v>39</v>
      </c>
      <c r="CI4" s="42"/>
    </row>
    <row r="5" spans="1:87" s="6" customFormat="1" x14ac:dyDescent="0.25">
      <c r="A5" s="15"/>
      <c r="B5" s="16" t="s">
        <v>40</v>
      </c>
      <c r="C5" s="17" t="s">
        <v>41</v>
      </c>
      <c r="D5" s="18"/>
      <c r="E5" s="16" t="s">
        <v>40</v>
      </c>
      <c r="F5" s="17" t="s">
        <v>41</v>
      </c>
      <c r="G5" s="19" t="s">
        <v>40</v>
      </c>
      <c r="H5" s="18" t="s">
        <v>41</v>
      </c>
      <c r="I5" s="19" t="s">
        <v>40</v>
      </c>
      <c r="J5" s="18" t="s">
        <v>41</v>
      </c>
      <c r="K5" s="19" t="s">
        <v>40</v>
      </c>
      <c r="L5" s="18" t="s">
        <v>41</v>
      </c>
      <c r="M5" s="19" t="s">
        <v>40</v>
      </c>
      <c r="N5" s="18" t="s">
        <v>41</v>
      </c>
      <c r="O5" s="19" t="s">
        <v>40</v>
      </c>
      <c r="P5" s="18" t="s">
        <v>41</v>
      </c>
      <c r="Q5" s="18"/>
      <c r="R5" s="16" t="s">
        <v>40</v>
      </c>
      <c r="S5" s="17" t="s">
        <v>41</v>
      </c>
      <c r="T5" s="19" t="s">
        <v>40</v>
      </c>
      <c r="U5" s="18" t="s">
        <v>41</v>
      </c>
      <c r="V5" s="19" t="s">
        <v>40</v>
      </c>
      <c r="W5" s="18" t="s">
        <v>41</v>
      </c>
      <c r="X5" s="19" t="s">
        <v>40</v>
      </c>
      <c r="Y5" s="18" t="s">
        <v>41</v>
      </c>
      <c r="Z5" s="18"/>
      <c r="AA5" s="16" t="s">
        <v>40</v>
      </c>
      <c r="AB5" s="17" t="s">
        <v>41</v>
      </c>
      <c r="AC5" s="19" t="s">
        <v>40</v>
      </c>
      <c r="AD5" s="18" t="s">
        <v>41</v>
      </c>
      <c r="AE5" s="19" t="s">
        <v>40</v>
      </c>
      <c r="AF5" s="18" t="s">
        <v>41</v>
      </c>
      <c r="AG5" s="19" t="s">
        <v>40</v>
      </c>
      <c r="AH5" s="18" t="s">
        <v>41</v>
      </c>
      <c r="AI5" s="19" t="s">
        <v>40</v>
      </c>
      <c r="AJ5" s="18" t="s">
        <v>41</v>
      </c>
      <c r="AK5" s="19" t="s">
        <v>40</v>
      </c>
      <c r="AL5" s="18" t="s">
        <v>41</v>
      </c>
      <c r="AM5" s="18"/>
      <c r="AN5" s="16" t="s">
        <v>40</v>
      </c>
      <c r="AO5" s="17" t="s">
        <v>41</v>
      </c>
      <c r="AP5" s="19" t="s">
        <v>40</v>
      </c>
      <c r="AQ5" s="18" t="s">
        <v>41</v>
      </c>
      <c r="AR5" s="19" t="s">
        <v>40</v>
      </c>
      <c r="AS5" s="18" t="s">
        <v>41</v>
      </c>
      <c r="AT5" s="19" t="s">
        <v>40</v>
      </c>
      <c r="AU5" s="18" t="s">
        <v>41</v>
      </c>
      <c r="AV5" s="19" t="s">
        <v>40</v>
      </c>
      <c r="AW5" s="18" t="s">
        <v>41</v>
      </c>
      <c r="AX5" s="19" t="s">
        <v>40</v>
      </c>
      <c r="AY5" s="18" t="s">
        <v>41</v>
      </c>
      <c r="AZ5" s="19" t="s">
        <v>40</v>
      </c>
      <c r="BA5" s="18" t="s">
        <v>41</v>
      </c>
      <c r="BB5" s="18"/>
      <c r="BC5" s="16" t="s">
        <v>40</v>
      </c>
      <c r="BD5" s="17" t="s">
        <v>41</v>
      </c>
      <c r="BE5" s="19" t="s">
        <v>40</v>
      </c>
      <c r="BF5" s="18" t="s">
        <v>41</v>
      </c>
      <c r="BG5" s="19" t="s">
        <v>40</v>
      </c>
      <c r="BH5" s="18" t="s">
        <v>41</v>
      </c>
      <c r="BI5" s="19" t="s">
        <v>40</v>
      </c>
      <c r="BJ5" s="18" t="s">
        <v>41</v>
      </c>
      <c r="BK5" s="18"/>
      <c r="BL5" s="16" t="s">
        <v>40</v>
      </c>
      <c r="BM5" s="17" t="s">
        <v>41</v>
      </c>
      <c r="BN5" s="19" t="s">
        <v>40</v>
      </c>
      <c r="BO5" s="18" t="s">
        <v>41</v>
      </c>
      <c r="BP5" s="19" t="s">
        <v>40</v>
      </c>
      <c r="BQ5" s="18" t="s">
        <v>41</v>
      </c>
      <c r="BR5" s="19" t="s">
        <v>40</v>
      </c>
      <c r="BS5" s="18" t="s">
        <v>41</v>
      </c>
      <c r="BT5" s="19" t="s">
        <v>40</v>
      </c>
      <c r="BU5" s="18" t="s">
        <v>41</v>
      </c>
      <c r="BV5" s="19" t="s">
        <v>40</v>
      </c>
      <c r="BW5" s="18" t="s">
        <v>41</v>
      </c>
      <c r="BX5" s="19" t="s">
        <v>40</v>
      </c>
      <c r="BY5" s="18" t="s">
        <v>41</v>
      </c>
      <c r="BZ5" s="19" t="s">
        <v>40</v>
      </c>
      <c r="CA5" s="18" t="s">
        <v>41</v>
      </c>
      <c r="CB5" s="19" t="s">
        <v>40</v>
      </c>
      <c r="CC5" s="18" t="s">
        <v>41</v>
      </c>
      <c r="CD5" s="19" t="s">
        <v>40</v>
      </c>
      <c r="CE5" s="18" t="s">
        <v>41</v>
      </c>
      <c r="CF5" s="19" t="s">
        <v>40</v>
      </c>
      <c r="CG5" s="18" t="s">
        <v>41</v>
      </c>
      <c r="CH5" s="19" t="s">
        <v>40</v>
      </c>
      <c r="CI5" s="18" t="s">
        <v>41</v>
      </c>
    </row>
    <row r="6" spans="1:87" s="24" customFormat="1" x14ac:dyDescent="0.25">
      <c r="A6" s="20" t="s">
        <v>42</v>
      </c>
      <c r="B6" s="9">
        <f>SUM(B7:B47)-B11</f>
        <v>1145686</v>
      </c>
      <c r="C6" s="21">
        <f t="shared" ref="C6:C47" si="0">B6/B$6*100</f>
        <v>100</v>
      </c>
      <c r="D6" s="22"/>
      <c r="E6" s="9">
        <f t="shared" ref="E6:E47" si="1">G6+I6+K6+M6+O6</f>
        <v>107510</v>
      </c>
      <c r="F6" s="21">
        <f t="shared" ref="F6:F47" si="2">E6/E$6*100</f>
        <v>100</v>
      </c>
      <c r="G6" s="23">
        <f>SUM(G7:G47)-G11</f>
        <v>27801</v>
      </c>
      <c r="H6" s="44">
        <f t="shared" ref="H6:H47" si="3">G6/G$6*100</f>
        <v>100</v>
      </c>
      <c r="I6" s="23">
        <f>SUM(I7:I47)-I11</f>
        <v>15324</v>
      </c>
      <c r="J6" s="44">
        <f t="shared" ref="J6:J47" si="4">I6/I$6*100</f>
        <v>100</v>
      </c>
      <c r="K6" s="23">
        <f>SUM(K7:K47)-K11</f>
        <v>33217</v>
      </c>
      <c r="L6" s="44">
        <f t="shared" ref="L6:L47" si="5">K6/K$6*100</f>
        <v>100</v>
      </c>
      <c r="M6" s="23">
        <f>SUM(M7:M47)-M11</f>
        <v>26283</v>
      </c>
      <c r="N6" s="44">
        <f t="shared" ref="N6:N47" si="6">M6/M$6*100</f>
        <v>100</v>
      </c>
      <c r="O6" s="23">
        <f>SUM(O7:O47)-O11</f>
        <v>4885</v>
      </c>
      <c r="P6" s="44">
        <f t="shared" ref="P6:P47" si="7">O6/O$6*100</f>
        <v>100</v>
      </c>
      <c r="Q6" s="22"/>
      <c r="R6" s="9">
        <f t="shared" ref="R6:R47" si="8">T6+V6+X6</f>
        <v>143109</v>
      </c>
      <c r="S6" s="21">
        <f t="shared" ref="S6:S47" si="9">R6/R$6*100</f>
        <v>100</v>
      </c>
      <c r="T6" s="23">
        <f>SUM(T7:T47)-T11</f>
        <v>37321</v>
      </c>
      <c r="U6" s="44">
        <f t="shared" ref="U6:U47" si="10">T6/T$6*100</f>
        <v>100</v>
      </c>
      <c r="V6" s="23">
        <f>SUM(V7:V47)-V11</f>
        <v>63576</v>
      </c>
      <c r="W6" s="44">
        <f t="shared" ref="W6:W47" si="11">V6/V$6*100</f>
        <v>100</v>
      </c>
      <c r="X6" s="23">
        <f>SUM(X7:X47)-X11</f>
        <v>42212</v>
      </c>
      <c r="Y6" s="44">
        <f t="shared" ref="Y6:Y47" si="12">X6/X$6*100</f>
        <v>100</v>
      </c>
      <c r="Z6" s="22"/>
      <c r="AA6" s="9">
        <f t="shared" ref="AA6:AA47" si="13">AC6+AE6+AG6+AI6+AK6</f>
        <v>484735</v>
      </c>
      <c r="AB6" s="21">
        <f t="shared" ref="AB6:AB47" si="14">AA6/AA$6*100</f>
        <v>100</v>
      </c>
      <c r="AC6" s="23">
        <f>SUM(AC7:AC47)-AC11</f>
        <v>86315</v>
      </c>
      <c r="AD6" s="44">
        <f t="shared" ref="AD6:AD47" si="15">AC6/AC$6*100</f>
        <v>100</v>
      </c>
      <c r="AE6" s="23">
        <f>SUM(AE7:AE47)-AE11</f>
        <v>59006</v>
      </c>
      <c r="AF6" s="44">
        <f t="shared" ref="AF6:AF47" si="16">AE6/AE$6*100</f>
        <v>100</v>
      </c>
      <c r="AG6" s="23">
        <f>SUM(AG7:AG47)-AG11</f>
        <v>10285</v>
      </c>
      <c r="AH6" s="44">
        <f t="shared" ref="AH6:AH47" si="17">AG6/AG$6*100</f>
        <v>100</v>
      </c>
      <c r="AI6" s="23">
        <f>SUM(AI7:AI47)-AI11</f>
        <v>309600</v>
      </c>
      <c r="AJ6" s="44">
        <f t="shared" ref="AJ6:AJ47" si="18">AI6/AI$6*100</f>
        <v>100</v>
      </c>
      <c r="AK6" s="23">
        <f>SUM(AK7:AK47)-AK11</f>
        <v>19529</v>
      </c>
      <c r="AL6" s="44">
        <f t="shared" ref="AL6:AL47" si="19">AK6/AK$6*100</f>
        <v>100</v>
      </c>
      <c r="AM6" s="22"/>
      <c r="AN6" s="9">
        <f t="shared" ref="AN6:AN47" si="20">AP6+AR6+AT6+AV6+AX6+AZ6</f>
        <v>188034</v>
      </c>
      <c r="AO6" s="21">
        <f t="shared" ref="AO6:AO47" si="21">AN6/AN$6*100</f>
        <v>100</v>
      </c>
      <c r="AP6" s="23">
        <f>SUM(AP7:AP47)-AP11</f>
        <v>56425</v>
      </c>
      <c r="AQ6" s="44">
        <f t="shared" ref="AQ6:AQ47" si="22">AP6/AP$6*100</f>
        <v>100</v>
      </c>
      <c r="AR6" s="23">
        <f>SUM(AR7:AR47)-AR11</f>
        <v>101569</v>
      </c>
      <c r="AS6" s="44">
        <f t="shared" ref="AS6:AS47" si="23">AR6/AR$6*100</f>
        <v>100</v>
      </c>
      <c r="AT6" s="23">
        <f>SUM(AT7:AT47)-AT11</f>
        <v>11134</v>
      </c>
      <c r="AU6" s="44">
        <f t="shared" ref="AU6:AU47" si="24">AT6/AT$6*100</f>
        <v>100</v>
      </c>
      <c r="AV6" s="23">
        <f>SUM(AV7:AV47)-AV11</f>
        <v>1391</v>
      </c>
      <c r="AW6" s="44">
        <f t="shared" ref="AW6:AW47" si="25">AV6/AV$6*100</f>
        <v>100</v>
      </c>
      <c r="AX6" s="23">
        <f>SUM(AX7:AX47)-AX11</f>
        <v>1487</v>
      </c>
      <c r="AY6" s="44">
        <f t="shared" ref="AY6:AY47" si="26">AX6/AX$6*100</f>
        <v>100</v>
      </c>
      <c r="AZ6" s="23">
        <f>SUM(AZ7:AZ47)-AZ11</f>
        <v>16028</v>
      </c>
      <c r="BA6" s="44">
        <f t="shared" ref="BA6:BA47" si="27">AZ6/AZ$6*100</f>
        <v>100</v>
      </c>
      <c r="BB6" s="22"/>
      <c r="BC6" s="9">
        <f t="shared" ref="BC6:BC47" si="28">BE6+BG6+BI6</f>
        <v>84306</v>
      </c>
      <c r="BD6" s="21">
        <f t="shared" ref="BD6:BD47" si="29">BC6/BC$6*100</f>
        <v>100</v>
      </c>
      <c r="BE6" s="23">
        <f>SUM(BE7:BE47)-BE11</f>
        <v>24476</v>
      </c>
      <c r="BF6" s="44">
        <f t="shared" ref="BF6:BF47" si="30">BE6/BE$6*100</f>
        <v>100</v>
      </c>
      <c r="BG6" s="23">
        <f>SUM(BG7:BG47)-BG11</f>
        <v>38769</v>
      </c>
      <c r="BH6" s="44">
        <f t="shared" ref="BH6:BH47" si="31">BG6/BG$6*100</f>
        <v>100</v>
      </c>
      <c r="BI6" s="23">
        <f>SUM(BI7:BI47)-BI11</f>
        <v>21061</v>
      </c>
      <c r="BJ6" s="44">
        <f t="shared" ref="BJ6:BJ47" si="32">BI6/BI$6*100</f>
        <v>100</v>
      </c>
      <c r="BK6" s="22"/>
      <c r="BL6" s="9">
        <f t="shared" ref="BL6:BL47" si="33">BN6+BP6+BR6+BT6+BV6+BX6+BZ6+CB6+CD6+CF6+CH6</f>
        <v>137992</v>
      </c>
      <c r="BM6" s="21">
        <f t="shared" ref="BM6:BM47" si="34">BL6/BL$6*100</f>
        <v>100</v>
      </c>
      <c r="BN6" s="23">
        <f>SUM(BN7:BN47)-BN11</f>
        <v>23844</v>
      </c>
      <c r="BO6" s="44">
        <f t="shared" ref="BO6:BO47" si="35">BN6/BN$6*100</f>
        <v>100</v>
      </c>
      <c r="BP6" s="23">
        <f>SUM(BP7:BP47)-BP11</f>
        <v>3374</v>
      </c>
      <c r="BQ6" s="44">
        <f t="shared" ref="BQ6:BQ47" si="36">BP6/BP$6*100</f>
        <v>100</v>
      </c>
      <c r="BR6" s="23">
        <f>SUM(BR7:BR47)-BR11</f>
        <v>10502</v>
      </c>
      <c r="BS6" s="44">
        <f t="shared" ref="BS6:BS47" si="37">BR6/BR$6*100</f>
        <v>100</v>
      </c>
      <c r="BT6" s="23">
        <f>SUM(BT7:BT47)-BT11</f>
        <v>5025</v>
      </c>
      <c r="BU6" s="44">
        <f t="shared" ref="BU6:BU47" si="38">BT6/BT$6*100</f>
        <v>100</v>
      </c>
      <c r="BV6" s="23">
        <f>SUM(BV7:BV47)-BV11</f>
        <v>3168</v>
      </c>
      <c r="BW6" s="44">
        <f t="shared" ref="BW6:BW47" si="39">BV6/BV$6*100</f>
        <v>100</v>
      </c>
      <c r="BX6" s="23">
        <f>SUM(BX7:BX47)-BX11</f>
        <v>11628</v>
      </c>
      <c r="BY6" s="44">
        <f t="shared" ref="BY6:BY47" si="40">BX6/BX$6*100</f>
        <v>100</v>
      </c>
      <c r="BZ6" s="23">
        <f>SUM(BZ7:BZ47)-BZ11</f>
        <v>33968</v>
      </c>
      <c r="CA6" s="44">
        <f t="shared" ref="CA6:CA47" si="41">BZ6/BZ$6*100</f>
        <v>100</v>
      </c>
      <c r="CB6" s="23">
        <f>SUM(CB7:CB47)-CB11</f>
        <v>11762</v>
      </c>
      <c r="CC6" s="44">
        <f t="shared" ref="CC6:CC47" si="42">CB6/CB$6*100</f>
        <v>100</v>
      </c>
      <c r="CD6" s="23">
        <f>SUM(CD7:CD47)-CD11</f>
        <v>29677</v>
      </c>
      <c r="CE6" s="44">
        <f t="shared" ref="CE6:CE47" si="43">CD6/CD$6*100</f>
        <v>100</v>
      </c>
      <c r="CF6" s="23">
        <f>SUM(CF7:CF47)-CF11</f>
        <v>4569</v>
      </c>
      <c r="CG6" s="44">
        <f t="shared" ref="CG6:CG47" si="44">CF6/CF$6*100</f>
        <v>100</v>
      </c>
      <c r="CH6" s="23">
        <f>SUM(CH7:CH47)-CH11</f>
        <v>475</v>
      </c>
      <c r="CI6" s="44">
        <f t="shared" ref="CI6:CI47" si="45">CH6/CH$6*100</f>
        <v>100</v>
      </c>
    </row>
    <row r="7" spans="1:87" x14ac:dyDescent="0.25">
      <c r="A7" s="25" t="s">
        <v>43</v>
      </c>
      <c r="B7" s="26">
        <f t="shared" ref="B7:B47" si="46">E7+R7+AA7+AN7+BC7+BL7</f>
        <v>3467</v>
      </c>
      <c r="C7" s="27">
        <f t="shared" si="0"/>
        <v>0.30261345604292972</v>
      </c>
      <c r="D7" s="28"/>
      <c r="E7" s="9">
        <f t="shared" si="1"/>
        <v>811</v>
      </c>
      <c r="F7" s="27">
        <f t="shared" si="2"/>
        <v>0.75434843270393448</v>
      </c>
      <c r="G7" s="29">
        <v>98</v>
      </c>
      <c r="H7" s="45">
        <f t="shared" si="3"/>
        <v>0.35250530556454801</v>
      </c>
      <c r="I7" s="29">
        <v>301</v>
      </c>
      <c r="J7" s="45">
        <f t="shared" si="4"/>
        <v>1.9642391020621246</v>
      </c>
      <c r="K7" s="29">
        <v>317</v>
      </c>
      <c r="L7" s="45">
        <f t="shared" si="5"/>
        <v>0.95433061384230977</v>
      </c>
      <c r="M7" s="29">
        <v>95</v>
      </c>
      <c r="N7" s="45">
        <f t="shared" si="6"/>
        <v>0.36145036715747819</v>
      </c>
      <c r="O7" s="29">
        <v>0</v>
      </c>
      <c r="P7" s="45">
        <f t="shared" si="7"/>
        <v>0</v>
      </c>
      <c r="Q7" s="28"/>
      <c r="R7" s="9">
        <f t="shared" si="8"/>
        <v>952</v>
      </c>
      <c r="S7" s="27">
        <f t="shared" si="9"/>
        <v>0.66522720443857475</v>
      </c>
      <c r="T7" s="29">
        <v>82</v>
      </c>
      <c r="U7" s="45">
        <f t="shared" si="10"/>
        <v>0.21971544170842155</v>
      </c>
      <c r="V7" s="29">
        <v>628</v>
      </c>
      <c r="W7" s="45">
        <f t="shared" si="11"/>
        <v>0.98779413615200706</v>
      </c>
      <c r="X7" s="29">
        <v>242</v>
      </c>
      <c r="Y7" s="45">
        <f t="shared" si="12"/>
        <v>0.57329669288354024</v>
      </c>
      <c r="Z7" s="28"/>
      <c r="AA7" s="9">
        <f t="shared" si="13"/>
        <v>932</v>
      </c>
      <c r="AB7" s="27">
        <f t="shared" si="14"/>
        <v>0.19227000319762344</v>
      </c>
      <c r="AC7" s="29">
        <v>6</v>
      </c>
      <c r="AD7" s="45">
        <f t="shared" si="15"/>
        <v>6.9512830910038806E-3</v>
      </c>
      <c r="AE7" s="29">
        <v>922</v>
      </c>
      <c r="AF7" s="45">
        <f t="shared" si="16"/>
        <v>1.5625529607158593</v>
      </c>
      <c r="AG7" s="29">
        <v>0</v>
      </c>
      <c r="AH7" s="45">
        <f t="shared" si="17"/>
        <v>0</v>
      </c>
      <c r="AI7" s="29">
        <v>0</v>
      </c>
      <c r="AJ7" s="45">
        <f t="shared" si="18"/>
        <v>0</v>
      </c>
      <c r="AK7" s="29">
        <v>4</v>
      </c>
      <c r="AL7" s="45">
        <f t="shared" si="19"/>
        <v>2.0482359567822215E-2</v>
      </c>
      <c r="AM7" s="28"/>
      <c r="AN7" s="9">
        <f t="shared" si="20"/>
        <v>424</v>
      </c>
      <c r="AO7" s="27">
        <f t="shared" si="21"/>
        <v>0.22549113458204367</v>
      </c>
      <c r="AP7" s="29">
        <v>133</v>
      </c>
      <c r="AQ7" s="45">
        <f t="shared" si="22"/>
        <v>0.2357111209570226</v>
      </c>
      <c r="AR7" s="29">
        <v>271</v>
      </c>
      <c r="AS7" s="45">
        <f t="shared" si="23"/>
        <v>0.26681369315440734</v>
      </c>
      <c r="AT7" s="29">
        <v>0</v>
      </c>
      <c r="AU7" s="45">
        <f t="shared" si="24"/>
        <v>0</v>
      </c>
      <c r="AV7" s="29">
        <v>0</v>
      </c>
      <c r="AW7" s="45">
        <f t="shared" si="25"/>
        <v>0</v>
      </c>
      <c r="AX7" s="29">
        <v>10</v>
      </c>
      <c r="AY7" s="45">
        <f t="shared" si="26"/>
        <v>0.67249495628782785</v>
      </c>
      <c r="AZ7" s="29">
        <v>10</v>
      </c>
      <c r="BA7" s="45">
        <f t="shared" si="27"/>
        <v>6.2390816071874217E-2</v>
      </c>
      <c r="BB7" s="28"/>
      <c r="BC7" s="9">
        <f t="shared" si="28"/>
        <v>188</v>
      </c>
      <c r="BD7" s="27">
        <f t="shared" si="29"/>
        <v>0.22299717695063223</v>
      </c>
      <c r="BE7" s="29">
        <v>35</v>
      </c>
      <c r="BF7" s="45">
        <f t="shared" si="30"/>
        <v>0.14299722176826279</v>
      </c>
      <c r="BG7" s="29">
        <v>101</v>
      </c>
      <c r="BH7" s="45">
        <f t="shared" si="31"/>
        <v>0.26051742371482367</v>
      </c>
      <c r="BI7" s="29">
        <v>52</v>
      </c>
      <c r="BJ7" s="45">
        <f t="shared" si="32"/>
        <v>0.24690185651203644</v>
      </c>
      <c r="BK7" s="28"/>
      <c r="BL7" s="9">
        <f t="shared" si="33"/>
        <v>160</v>
      </c>
      <c r="BM7" s="27">
        <f t="shared" si="34"/>
        <v>0.11594875065221173</v>
      </c>
      <c r="BN7" s="29">
        <v>24</v>
      </c>
      <c r="BO7" s="45">
        <f t="shared" si="35"/>
        <v>0.10065425264217413</v>
      </c>
      <c r="BP7" s="29">
        <v>49</v>
      </c>
      <c r="BQ7" s="45">
        <f t="shared" si="36"/>
        <v>1.4522821576763485</v>
      </c>
      <c r="BR7" s="29">
        <v>0</v>
      </c>
      <c r="BS7" s="45">
        <f t="shared" si="37"/>
        <v>0</v>
      </c>
      <c r="BT7" s="29">
        <v>0</v>
      </c>
      <c r="BU7" s="45">
        <f t="shared" si="38"/>
        <v>0</v>
      </c>
      <c r="BV7" s="29">
        <v>0</v>
      </c>
      <c r="BW7" s="45">
        <f t="shared" si="39"/>
        <v>0</v>
      </c>
      <c r="BX7" s="29">
        <v>10</v>
      </c>
      <c r="BY7" s="45">
        <f t="shared" si="40"/>
        <v>8.5999312005503953E-2</v>
      </c>
      <c r="BZ7" s="29">
        <v>0</v>
      </c>
      <c r="CA7" s="45">
        <f t="shared" si="41"/>
        <v>0</v>
      </c>
      <c r="CB7" s="29">
        <v>0</v>
      </c>
      <c r="CC7" s="45">
        <f t="shared" si="42"/>
        <v>0</v>
      </c>
      <c r="CD7" s="29">
        <v>55</v>
      </c>
      <c r="CE7" s="45">
        <f t="shared" si="43"/>
        <v>0.18532870573171142</v>
      </c>
      <c r="CF7" s="29">
        <v>0</v>
      </c>
      <c r="CG7" s="45">
        <f t="shared" si="44"/>
        <v>0</v>
      </c>
      <c r="CH7" s="29">
        <v>22</v>
      </c>
      <c r="CI7" s="45">
        <f t="shared" si="45"/>
        <v>4.6315789473684212</v>
      </c>
    </row>
    <row r="8" spans="1:87" x14ac:dyDescent="0.25">
      <c r="A8" s="25" t="s">
        <v>44</v>
      </c>
      <c r="B8" s="26">
        <f t="shared" si="46"/>
        <v>1647</v>
      </c>
      <c r="C8" s="27">
        <f t="shared" si="0"/>
        <v>0.14375666631171194</v>
      </c>
      <c r="D8" s="28"/>
      <c r="E8" s="9">
        <f t="shared" si="1"/>
        <v>34</v>
      </c>
      <c r="F8" s="27">
        <f t="shared" si="2"/>
        <v>3.1624965119523764E-2</v>
      </c>
      <c r="G8" s="29">
        <v>0</v>
      </c>
      <c r="H8" s="45">
        <f t="shared" si="3"/>
        <v>0</v>
      </c>
      <c r="I8" s="29">
        <v>0</v>
      </c>
      <c r="J8" s="45">
        <f t="shared" si="4"/>
        <v>0</v>
      </c>
      <c r="K8" s="29">
        <v>0</v>
      </c>
      <c r="L8" s="45">
        <f t="shared" si="5"/>
        <v>0</v>
      </c>
      <c r="M8" s="29">
        <v>0</v>
      </c>
      <c r="N8" s="45">
        <f t="shared" si="6"/>
        <v>0</v>
      </c>
      <c r="O8" s="29">
        <v>34</v>
      </c>
      <c r="P8" s="45">
        <f t="shared" si="7"/>
        <v>0.69600818833162736</v>
      </c>
      <c r="Q8" s="28"/>
      <c r="R8" s="9">
        <f t="shared" si="8"/>
        <v>0</v>
      </c>
      <c r="S8" s="27">
        <f t="shared" si="9"/>
        <v>0</v>
      </c>
      <c r="T8" s="29">
        <v>0</v>
      </c>
      <c r="U8" s="45">
        <f t="shared" si="10"/>
        <v>0</v>
      </c>
      <c r="V8" s="29">
        <v>0</v>
      </c>
      <c r="W8" s="45">
        <f t="shared" si="11"/>
        <v>0</v>
      </c>
      <c r="X8" s="29">
        <v>0</v>
      </c>
      <c r="Y8" s="45">
        <f t="shared" si="12"/>
        <v>0</v>
      </c>
      <c r="Z8" s="28"/>
      <c r="AA8" s="9">
        <f t="shared" si="13"/>
        <v>1581</v>
      </c>
      <c r="AB8" s="27">
        <f t="shared" si="14"/>
        <v>0.32615759126120458</v>
      </c>
      <c r="AC8" s="29">
        <v>5</v>
      </c>
      <c r="AD8" s="45">
        <f t="shared" si="15"/>
        <v>5.7927359091699011E-3</v>
      </c>
      <c r="AE8" s="29">
        <v>0</v>
      </c>
      <c r="AF8" s="45">
        <f t="shared" si="16"/>
        <v>0</v>
      </c>
      <c r="AG8" s="29">
        <v>0</v>
      </c>
      <c r="AH8" s="45">
        <f t="shared" si="17"/>
        <v>0</v>
      </c>
      <c r="AI8" s="29">
        <v>1570</v>
      </c>
      <c r="AJ8" s="45">
        <f t="shared" si="18"/>
        <v>0.50710594315245483</v>
      </c>
      <c r="AK8" s="29">
        <v>6</v>
      </c>
      <c r="AL8" s="45">
        <f t="shared" si="19"/>
        <v>3.0723539351733317E-2</v>
      </c>
      <c r="AM8" s="28"/>
      <c r="AN8" s="9">
        <f t="shared" si="20"/>
        <v>26</v>
      </c>
      <c r="AO8" s="27">
        <f t="shared" si="21"/>
        <v>1.3827286554559282E-2</v>
      </c>
      <c r="AP8" s="29">
        <v>0</v>
      </c>
      <c r="AQ8" s="45">
        <f t="shared" si="22"/>
        <v>0</v>
      </c>
      <c r="AR8" s="29">
        <v>14</v>
      </c>
      <c r="AS8" s="45">
        <f t="shared" si="23"/>
        <v>1.3783733225688941E-2</v>
      </c>
      <c r="AT8" s="29">
        <v>0</v>
      </c>
      <c r="AU8" s="45">
        <f t="shared" si="24"/>
        <v>0</v>
      </c>
      <c r="AV8" s="29">
        <v>0</v>
      </c>
      <c r="AW8" s="45">
        <f t="shared" si="25"/>
        <v>0</v>
      </c>
      <c r="AX8" s="29">
        <v>0</v>
      </c>
      <c r="AY8" s="45">
        <f t="shared" si="26"/>
        <v>0</v>
      </c>
      <c r="AZ8" s="29">
        <v>12</v>
      </c>
      <c r="BA8" s="45">
        <f t="shared" si="27"/>
        <v>7.4868979286249054E-2</v>
      </c>
      <c r="BB8" s="28"/>
      <c r="BC8" s="9">
        <f t="shared" si="28"/>
        <v>5</v>
      </c>
      <c r="BD8" s="27">
        <f t="shared" si="29"/>
        <v>5.9307759827295801E-3</v>
      </c>
      <c r="BE8" s="29">
        <v>0</v>
      </c>
      <c r="BF8" s="45">
        <f t="shared" si="30"/>
        <v>0</v>
      </c>
      <c r="BG8" s="29">
        <v>5</v>
      </c>
      <c r="BH8" s="45">
        <f t="shared" si="31"/>
        <v>1.2896902164100183E-2</v>
      </c>
      <c r="BI8" s="29">
        <v>0</v>
      </c>
      <c r="BJ8" s="45">
        <f t="shared" si="32"/>
        <v>0</v>
      </c>
      <c r="BK8" s="28"/>
      <c r="BL8" s="9">
        <f t="shared" si="33"/>
        <v>1</v>
      </c>
      <c r="BM8" s="27">
        <f t="shared" si="34"/>
        <v>7.2467969157632322E-4</v>
      </c>
      <c r="BN8" s="29">
        <v>0</v>
      </c>
      <c r="BO8" s="45">
        <f t="shared" si="35"/>
        <v>0</v>
      </c>
      <c r="BP8" s="29">
        <v>0</v>
      </c>
      <c r="BQ8" s="45">
        <f t="shared" si="36"/>
        <v>0</v>
      </c>
      <c r="BR8" s="29">
        <v>0</v>
      </c>
      <c r="BS8" s="45">
        <f t="shared" si="37"/>
        <v>0</v>
      </c>
      <c r="BT8" s="29">
        <v>0</v>
      </c>
      <c r="BU8" s="45">
        <f t="shared" si="38"/>
        <v>0</v>
      </c>
      <c r="BV8" s="29">
        <v>0</v>
      </c>
      <c r="BW8" s="45">
        <f t="shared" si="39"/>
        <v>0</v>
      </c>
      <c r="BX8" s="29">
        <v>0</v>
      </c>
      <c r="BY8" s="45">
        <f t="shared" si="40"/>
        <v>0</v>
      </c>
      <c r="BZ8" s="29">
        <v>0</v>
      </c>
      <c r="CA8" s="45">
        <f t="shared" si="41"/>
        <v>0</v>
      </c>
      <c r="CB8" s="29">
        <v>1</v>
      </c>
      <c r="CC8" s="45">
        <f t="shared" si="42"/>
        <v>8.5019554497534431E-3</v>
      </c>
      <c r="CD8" s="29">
        <v>0</v>
      </c>
      <c r="CE8" s="45">
        <f t="shared" si="43"/>
        <v>0</v>
      </c>
      <c r="CF8" s="29">
        <v>0</v>
      </c>
      <c r="CG8" s="45">
        <f t="shared" si="44"/>
        <v>0</v>
      </c>
      <c r="CH8" s="29">
        <v>0</v>
      </c>
      <c r="CI8" s="45">
        <f t="shared" si="45"/>
        <v>0</v>
      </c>
    </row>
    <row r="9" spans="1:87" x14ac:dyDescent="0.25">
      <c r="A9" s="25" t="s">
        <v>45</v>
      </c>
      <c r="B9" s="26">
        <f t="shared" si="46"/>
        <v>11461</v>
      </c>
      <c r="C9" s="27">
        <f t="shared" si="0"/>
        <v>1.0003613555546633</v>
      </c>
      <c r="D9" s="30"/>
      <c r="E9" s="9">
        <f t="shared" si="1"/>
        <v>52</v>
      </c>
      <c r="F9" s="27">
        <f t="shared" si="2"/>
        <v>4.8367593712212817E-2</v>
      </c>
      <c r="G9" s="29">
        <v>0</v>
      </c>
      <c r="H9" s="45">
        <f t="shared" si="3"/>
        <v>0</v>
      </c>
      <c r="I9" s="29">
        <v>0</v>
      </c>
      <c r="J9" s="45">
        <f t="shared" si="4"/>
        <v>0</v>
      </c>
      <c r="K9" s="29">
        <v>52</v>
      </c>
      <c r="L9" s="45">
        <f t="shared" si="5"/>
        <v>0.15654634675015805</v>
      </c>
      <c r="M9" s="29">
        <v>0</v>
      </c>
      <c r="N9" s="45">
        <f t="shared" si="6"/>
        <v>0</v>
      </c>
      <c r="O9" s="29">
        <v>0</v>
      </c>
      <c r="P9" s="45">
        <f t="shared" si="7"/>
        <v>0</v>
      </c>
      <c r="Q9" s="30"/>
      <c r="R9" s="9">
        <f t="shared" si="8"/>
        <v>1944</v>
      </c>
      <c r="S9" s="27">
        <f t="shared" si="9"/>
        <v>1.3584051317527199</v>
      </c>
      <c r="T9" s="29">
        <v>7</v>
      </c>
      <c r="U9" s="45">
        <f t="shared" si="10"/>
        <v>1.8756196243401836E-2</v>
      </c>
      <c r="V9" s="29">
        <v>0</v>
      </c>
      <c r="W9" s="45">
        <f t="shared" si="11"/>
        <v>0</v>
      </c>
      <c r="X9" s="29">
        <v>1937</v>
      </c>
      <c r="Y9" s="45">
        <f t="shared" si="12"/>
        <v>4.5887425376670139</v>
      </c>
      <c r="Z9" s="30"/>
      <c r="AA9" s="9">
        <f t="shared" si="13"/>
        <v>9001</v>
      </c>
      <c r="AB9" s="27">
        <f t="shared" si="14"/>
        <v>1.8568908785212539</v>
      </c>
      <c r="AC9" s="29">
        <v>194</v>
      </c>
      <c r="AD9" s="45">
        <f t="shared" si="15"/>
        <v>0.22475815327579218</v>
      </c>
      <c r="AE9" s="29">
        <v>93</v>
      </c>
      <c r="AF9" s="45">
        <f t="shared" si="16"/>
        <v>0.1576110903975867</v>
      </c>
      <c r="AG9" s="29">
        <v>0</v>
      </c>
      <c r="AH9" s="45">
        <f t="shared" si="17"/>
        <v>0</v>
      </c>
      <c r="AI9" s="29">
        <v>7433</v>
      </c>
      <c r="AJ9" s="45">
        <f t="shared" si="18"/>
        <v>2.4008397932816536</v>
      </c>
      <c r="AK9" s="29">
        <v>1281</v>
      </c>
      <c r="AL9" s="45">
        <f t="shared" si="19"/>
        <v>6.5594756515950632</v>
      </c>
      <c r="AM9" s="30"/>
      <c r="AN9" s="9">
        <f t="shared" si="20"/>
        <v>96</v>
      </c>
      <c r="AO9" s="27">
        <f t="shared" si="21"/>
        <v>5.1054596509141958E-2</v>
      </c>
      <c r="AP9" s="29">
        <v>18</v>
      </c>
      <c r="AQ9" s="45">
        <f t="shared" si="22"/>
        <v>3.1900753212228621E-2</v>
      </c>
      <c r="AR9" s="29">
        <v>72</v>
      </c>
      <c r="AS9" s="45">
        <f t="shared" si="23"/>
        <v>7.0887770874971695E-2</v>
      </c>
      <c r="AT9" s="29">
        <v>0</v>
      </c>
      <c r="AU9" s="45">
        <f t="shared" si="24"/>
        <v>0</v>
      </c>
      <c r="AV9" s="29">
        <v>0</v>
      </c>
      <c r="AW9" s="45">
        <f t="shared" si="25"/>
        <v>0</v>
      </c>
      <c r="AX9" s="29">
        <v>0</v>
      </c>
      <c r="AY9" s="45">
        <f t="shared" si="26"/>
        <v>0</v>
      </c>
      <c r="AZ9" s="29">
        <v>6</v>
      </c>
      <c r="BA9" s="45">
        <f t="shared" si="27"/>
        <v>3.7434489643124527E-2</v>
      </c>
      <c r="BB9" s="30"/>
      <c r="BC9" s="9">
        <f t="shared" si="28"/>
        <v>189</v>
      </c>
      <c r="BD9" s="27">
        <f t="shared" si="29"/>
        <v>0.22418333214717814</v>
      </c>
      <c r="BE9" s="29">
        <v>114</v>
      </c>
      <c r="BF9" s="45">
        <f t="shared" si="30"/>
        <v>0.46576237947377025</v>
      </c>
      <c r="BG9" s="29">
        <v>69</v>
      </c>
      <c r="BH9" s="45">
        <f t="shared" si="31"/>
        <v>0.17797724986458255</v>
      </c>
      <c r="BI9" s="29">
        <v>6</v>
      </c>
      <c r="BJ9" s="45">
        <f t="shared" si="32"/>
        <v>2.8488675751388824E-2</v>
      </c>
      <c r="BK9" s="30"/>
      <c r="BL9" s="9">
        <f t="shared" si="33"/>
        <v>179</v>
      </c>
      <c r="BM9" s="27">
        <f t="shared" si="34"/>
        <v>0.12971766479216187</v>
      </c>
      <c r="BN9" s="29">
        <v>0</v>
      </c>
      <c r="BO9" s="45">
        <f t="shared" si="35"/>
        <v>0</v>
      </c>
      <c r="BP9" s="29">
        <v>0</v>
      </c>
      <c r="BQ9" s="45">
        <f t="shared" si="36"/>
        <v>0</v>
      </c>
      <c r="BR9" s="29">
        <v>0</v>
      </c>
      <c r="BS9" s="45">
        <f t="shared" si="37"/>
        <v>0</v>
      </c>
      <c r="BT9" s="29">
        <v>0</v>
      </c>
      <c r="BU9" s="45">
        <f t="shared" si="38"/>
        <v>0</v>
      </c>
      <c r="BV9" s="29">
        <v>0</v>
      </c>
      <c r="BW9" s="45">
        <f t="shared" si="39"/>
        <v>0</v>
      </c>
      <c r="BX9" s="29">
        <v>0</v>
      </c>
      <c r="BY9" s="45">
        <f t="shared" si="40"/>
        <v>0</v>
      </c>
      <c r="BZ9" s="29">
        <v>0</v>
      </c>
      <c r="CA9" s="45">
        <f t="shared" si="41"/>
        <v>0</v>
      </c>
      <c r="CB9" s="29">
        <v>178</v>
      </c>
      <c r="CC9" s="45">
        <f t="shared" si="42"/>
        <v>1.513348070056113</v>
      </c>
      <c r="CD9" s="29">
        <v>1</v>
      </c>
      <c r="CE9" s="45">
        <f t="shared" si="43"/>
        <v>3.3696128314856621E-3</v>
      </c>
      <c r="CF9" s="29">
        <v>0</v>
      </c>
      <c r="CG9" s="45">
        <f t="shared" si="44"/>
        <v>0</v>
      </c>
      <c r="CH9" s="29">
        <v>0</v>
      </c>
      <c r="CI9" s="45">
        <f t="shared" si="45"/>
        <v>0</v>
      </c>
    </row>
    <row r="10" spans="1:87" x14ac:dyDescent="0.25">
      <c r="A10" s="25" t="s">
        <v>46</v>
      </c>
      <c r="B10" s="26">
        <f t="shared" si="46"/>
        <v>21531</v>
      </c>
      <c r="C10" s="27">
        <f t="shared" si="0"/>
        <v>1.8793107361004675</v>
      </c>
      <c r="D10" s="28"/>
      <c r="E10" s="9">
        <f t="shared" si="1"/>
        <v>5810</v>
      </c>
      <c r="F10" s="27">
        <f t="shared" si="2"/>
        <v>5.4041484513068552</v>
      </c>
      <c r="G10" s="29">
        <v>1535</v>
      </c>
      <c r="H10" s="45">
        <f t="shared" si="3"/>
        <v>5.5213841228732781</v>
      </c>
      <c r="I10" s="29">
        <v>595</v>
      </c>
      <c r="J10" s="45">
        <f t="shared" si="4"/>
        <v>3.8827982250065256</v>
      </c>
      <c r="K10" s="29">
        <v>1663</v>
      </c>
      <c r="L10" s="45">
        <f t="shared" si="5"/>
        <v>5.0064725893367861</v>
      </c>
      <c r="M10" s="29">
        <v>1545</v>
      </c>
      <c r="N10" s="45">
        <f t="shared" si="6"/>
        <v>5.8783243921926722</v>
      </c>
      <c r="O10" s="29">
        <v>472</v>
      </c>
      <c r="P10" s="45">
        <f t="shared" si="7"/>
        <v>9.6622313203684751</v>
      </c>
      <c r="Q10" s="28"/>
      <c r="R10" s="9">
        <f t="shared" si="8"/>
        <v>1904</v>
      </c>
      <c r="S10" s="27">
        <f t="shared" si="9"/>
        <v>1.3304544088771495</v>
      </c>
      <c r="T10" s="29">
        <v>553</v>
      </c>
      <c r="U10" s="45">
        <f t="shared" si="10"/>
        <v>1.4817395032287453</v>
      </c>
      <c r="V10" s="29">
        <v>479</v>
      </c>
      <c r="W10" s="45">
        <f t="shared" si="11"/>
        <v>0.75342896690575056</v>
      </c>
      <c r="X10" s="29">
        <v>872</v>
      </c>
      <c r="Y10" s="45">
        <f t="shared" si="12"/>
        <v>2.0657632900596989</v>
      </c>
      <c r="Z10" s="28"/>
      <c r="AA10" s="9">
        <f t="shared" si="13"/>
        <v>3227</v>
      </c>
      <c r="AB10" s="27">
        <f t="shared" si="14"/>
        <v>0.66572457115743655</v>
      </c>
      <c r="AC10" s="29">
        <v>703</v>
      </c>
      <c r="AD10" s="45">
        <f t="shared" si="15"/>
        <v>0.81445866882928819</v>
      </c>
      <c r="AE10" s="29">
        <v>715</v>
      </c>
      <c r="AF10" s="45">
        <f t="shared" si="16"/>
        <v>1.2117411788631665</v>
      </c>
      <c r="AG10" s="29">
        <v>45</v>
      </c>
      <c r="AH10" s="45">
        <f t="shared" si="17"/>
        <v>0.43753038405444827</v>
      </c>
      <c r="AI10" s="29">
        <v>1593</v>
      </c>
      <c r="AJ10" s="45">
        <f t="shared" si="18"/>
        <v>0.51453488372093015</v>
      </c>
      <c r="AK10" s="29">
        <v>171</v>
      </c>
      <c r="AL10" s="45">
        <f t="shared" si="19"/>
        <v>0.8756208715243996</v>
      </c>
      <c r="AM10" s="28"/>
      <c r="AN10" s="9">
        <f t="shared" si="20"/>
        <v>4724</v>
      </c>
      <c r="AO10" s="27">
        <f t="shared" si="21"/>
        <v>2.5123116032206942</v>
      </c>
      <c r="AP10" s="29">
        <v>1053</v>
      </c>
      <c r="AQ10" s="45">
        <f t="shared" si="22"/>
        <v>1.8661940629153744</v>
      </c>
      <c r="AR10" s="29">
        <v>2805</v>
      </c>
      <c r="AS10" s="45">
        <f t="shared" si="23"/>
        <v>2.7616694070041059</v>
      </c>
      <c r="AT10" s="29">
        <v>71</v>
      </c>
      <c r="AU10" s="45">
        <f t="shared" si="24"/>
        <v>0.63768636608586304</v>
      </c>
      <c r="AV10" s="29">
        <v>20</v>
      </c>
      <c r="AW10" s="45">
        <f t="shared" si="25"/>
        <v>1.4378145219266714</v>
      </c>
      <c r="AX10" s="29">
        <v>20</v>
      </c>
      <c r="AY10" s="45">
        <f t="shared" si="26"/>
        <v>1.3449899125756557</v>
      </c>
      <c r="AZ10" s="29">
        <v>755</v>
      </c>
      <c r="BA10" s="45">
        <f t="shared" si="27"/>
        <v>4.7105066134265039</v>
      </c>
      <c r="BB10" s="28"/>
      <c r="BC10" s="9">
        <f t="shared" si="28"/>
        <v>2568</v>
      </c>
      <c r="BD10" s="27">
        <f t="shared" si="29"/>
        <v>3.0460465447299123</v>
      </c>
      <c r="BE10" s="29">
        <v>920</v>
      </c>
      <c r="BF10" s="45">
        <f t="shared" si="30"/>
        <v>3.7587841150514794</v>
      </c>
      <c r="BG10" s="29">
        <v>1247</v>
      </c>
      <c r="BH10" s="45">
        <f t="shared" si="31"/>
        <v>3.2164873997265855</v>
      </c>
      <c r="BI10" s="29">
        <v>401</v>
      </c>
      <c r="BJ10" s="45">
        <f t="shared" si="32"/>
        <v>1.9039931627178197</v>
      </c>
      <c r="BK10" s="28"/>
      <c r="BL10" s="9">
        <f t="shared" si="33"/>
        <v>3298</v>
      </c>
      <c r="BM10" s="27">
        <f t="shared" si="34"/>
        <v>2.3899936228187144</v>
      </c>
      <c r="BN10" s="29">
        <v>1005</v>
      </c>
      <c r="BO10" s="45">
        <f t="shared" si="35"/>
        <v>4.2148968293910416</v>
      </c>
      <c r="BP10" s="29">
        <v>144</v>
      </c>
      <c r="BQ10" s="45">
        <f t="shared" si="36"/>
        <v>4.2679312388855957</v>
      </c>
      <c r="BR10" s="29">
        <v>155</v>
      </c>
      <c r="BS10" s="45">
        <f t="shared" si="37"/>
        <v>1.4759093505998857</v>
      </c>
      <c r="BT10" s="29">
        <v>137</v>
      </c>
      <c r="BU10" s="45">
        <f t="shared" si="38"/>
        <v>2.7263681592039801</v>
      </c>
      <c r="BV10" s="29">
        <v>58</v>
      </c>
      <c r="BW10" s="45">
        <f t="shared" si="39"/>
        <v>1.8308080808080809</v>
      </c>
      <c r="BX10" s="29">
        <v>228</v>
      </c>
      <c r="BY10" s="45">
        <f t="shared" si="40"/>
        <v>1.9607843137254901</v>
      </c>
      <c r="BZ10" s="29">
        <v>804</v>
      </c>
      <c r="CA10" s="45">
        <f t="shared" si="41"/>
        <v>2.3669335845501647</v>
      </c>
      <c r="CB10" s="29">
        <v>373</v>
      </c>
      <c r="CC10" s="45">
        <f t="shared" si="42"/>
        <v>3.171229382758034</v>
      </c>
      <c r="CD10" s="29">
        <v>377</v>
      </c>
      <c r="CE10" s="45">
        <f t="shared" si="43"/>
        <v>1.2703440374700947</v>
      </c>
      <c r="CF10" s="29">
        <v>17</v>
      </c>
      <c r="CG10" s="45">
        <f t="shared" si="44"/>
        <v>0.37207266360253882</v>
      </c>
      <c r="CH10" s="29">
        <v>0</v>
      </c>
      <c r="CI10" s="45">
        <f t="shared" si="45"/>
        <v>0</v>
      </c>
    </row>
    <row r="11" spans="1:87" x14ac:dyDescent="0.25">
      <c r="A11" s="25" t="s">
        <v>47</v>
      </c>
      <c r="B11" s="26">
        <f t="shared" si="46"/>
        <v>94541</v>
      </c>
      <c r="C11" s="27">
        <f t="shared" si="0"/>
        <v>8.2519119549335507</v>
      </c>
      <c r="D11" s="30"/>
      <c r="E11" s="9">
        <f t="shared" si="1"/>
        <v>19604</v>
      </c>
      <c r="F11" s="27">
        <f t="shared" si="2"/>
        <v>18.23458282950423</v>
      </c>
      <c r="G11" s="29">
        <v>5439</v>
      </c>
      <c r="H11" s="45">
        <f t="shared" si="3"/>
        <v>19.564044458832416</v>
      </c>
      <c r="I11" s="29">
        <v>2182</v>
      </c>
      <c r="J11" s="45">
        <f t="shared" si="4"/>
        <v>14.239102062124772</v>
      </c>
      <c r="K11" s="29">
        <v>5895</v>
      </c>
      <c r="L11" s="45">
        <f t="shared" si="5"/>
        <v>17.746936809465033</v>
      </c>
      <c r="M11" s="29">
        <v>4685</v>
      </c>
      <c r="N11" s="45">
        <f t="shared" si="6"/>
        <v>17.825210211924059</v>
      </c>
      <c r="O11" s="29">
        <v>1403</v>
      </c>
      <c r="P11" s="45">
        <f t="shared" si="7"/>
        <v>28.720573183213922</v>
      </c>
      <c r="Q11" s="30"/>
      <c r="R11" s="9">
        <f t="shared" si="8"/>
        <v>8211</v>
      </c>
      <c r="S11" s="27">
        <f t="shared" si="9"/>
        <v>5.7375846382827076</v>
      </c>
      <c r="T11" s="29">
        <v>3280</v>
      </c>
      <c r="U11" s="45">
        <f t="shared" si="10"/>
        <v>8.78861766833686</v>
      </c>
      <c r="V11" s="29">
        <v>2145</v>
      </c>
      <c r="W11" s="45">
        <f t="shared" si="11"/>
        <v>3.3739146847867123</v>
      </c>
      <c r="X11" s="29">
        <v>2786</v>
      </c>
      <c r="Y11" s="45">
        <f t="shared" si="12"/>
        <v>6.6000189519567893</v>
      </c>
      <c r="Z11" s="30"/>
      <c r="AA11" s="9">
        <f t="shared" si="13"/>
        <v>8743</v>
      </c>
      <c r="AB11" s="27">
        <f t="shared" si="14"/>
        <v>1.80366592055453</v>
      </c>
      <c r="AC11" s="29">
        <v>2603</v>
      </c>
      <c r="AD11" s="45">
        <f t="shared" si="15"/>
        <v>3.0156983143138505</v>
      </c>
      <c r="AE11" s="29">
        <v>1847</v>
      </c>
      <c r="AF11" s="45">
        <f t="shared" si="16"/>
        <v>3.1301901501542218</v>
      </c>
      <c r="AG11" s="29">
        <v>203</v>
      </c>
      <c r="AH11" s="45">
        <f t="shared" si="17"/>
        <v>1.9737481769567331</v>
      </c>
      <c r="AI11" s="29">
        <v>3841</v>
      </c>
      <c r="AJ11" s="45">
        <f t="shared" si="18"/>
        <v>1.2406330749354004</v>
      </c>
      <c r="AK11" s="29">
        <v>249</v>
      </c>
      <c r="AL11" s="45">
        <f t="shared" si="19"/>
        <v>1.2750268830969329</v>
      </c>
      <c r="AM11" s="30"/>
      <c r="AN11" s="9">
        <f t="shared" si="20"/>
        <v>27166</v>
      </c>
      <c r="AO11" s="27">
        <f t="shared" si="21"/>
        <v>14.447387174659902</v>
      </c>
      <c r="AP11" s="29">
        <v>3890</v>
      </c>
      <c r="AQ11" s="45">
        <f t="shared" si="22"/>
        <v>6.894107221976074</v>
      </c>
      <c r="AR11" s="29">
        <v>20738</v>
      </c>
      <c r="AS11" s="45">
        <f t="shared" si="23"/>
        <v>20.417647116738376</v>
      </c>
      <c r="AT11" s="29">
        <v>69</v>
      </c>
      <c r="AU11" s="45">
        <f t="shared" si="24"/>
        <v>0.61972336985809229</v>
      </c>
      <c r="AV11" s="29">
        <v>3</v>
      </c>
      <c r="AW11" s="45">
        <f t="shared" si="25"/>
        <v>0.2156721782890007</v>
      </c>
      <c r="AX11" s="29">
        <v>55</v>
      </c>
      <c r="AY11" s="45">
        <f t="shared" si="26"/>
        <v>3.6987222595830529</v>
      </c>
      <c r="AZ11" s="29">
        <v>2411</v>
      </c>
      <c r="BA11" s="45">
        <f t="shared" si="27"/>
        <v>15.042425754928873</v>
      </c>
      <c r="BB11" s="30"/>
      <c r="BC11" s="9">
        <f t="shared" si="28"/>
        <v>7302</v>
      </c>
      <c r="BD11" s="27">
        <f t="shared" si="29"/>
        <v>8.6613052451782782</v>
      </c>
      <c r="BE11" s="29">
        <v>3862</v>
      </c>
      <c r="BF11" s="45">
        <f t="shared" si="30"/>
        <v>15.778722013400884</v>
      </c>
      <c r="BG11" s="29">
        <v>3184</v>
      </c>
      <c r="BH11" s="45">
        <f t="shared" si="31"/>
        <v>8.2127472980989964</v>
      </c>
      <c r="BI11" s="29">
        <v>256</v>
      </c>
      <c r="BJ11" s="45">
        <f t="shared" si="32"/>
        <v>1.2155168320592564</v>
      </c>
      <c r="BK11" s="30"/>
      <c r="BL11" s="9">
        <f t="shared" si="33"/>
        <v>23515</v>
      </c>
      <c r="BM11" s="27">
        <f t="shared" si="34"/>
        <v>17.040842947417243</v>
      </c>
      <c r="BN11" s="29">
        <v>4974</v>
      </c>
      <c r="BO11" s="45">
        <f t="shared" si="35"/>
        <v>20.860593860090589</v>
      </c>
      <c r="BP11" s="29">
        <v>36</v>
      </c>
      <c r="BQ11" s="45">
        <f t="shared" si="36"/>
        <v>1.0669828097213989</v>
      </c>
      <c r="BR11" s="29">
        <v>203</v>
      </c>
      <c r="BS11" s="45">
        <f t="shared" si="37"/>
        <v>1.9329651494953342</v>
      </c>
      <c r="BT11" s="29">
        <v>2138</v>
      </c>
      <c r="BU11" s="45">
        <f t="shared" si="38"/>
        <v>42.547263681592042</v>
      </c>
      <c r="BV11" s="29">
        <v>31</v>
      </c>
      <c r="BW11" s="45">
        <f t="shared" si="39"/>
        <v>0.97853535353535359</v>
      </c>
      <c r="BX11" s="29">
        <v>767</v>
      </c>
      <c r="BY11" s="45">
        <f t="shared" si="40"/>
        <v>6.5961472308221536</v>
      </c>
      <c r="BZ11" s="29">
        <v>7702</v>
      </c>
      <c r="CA11" s="45">
        <f t="shared" si="41"/>
        <v>22.674281676872351</v>
      </c>
      <c r="CB11" s="29">
        <v>1989</v>
      </c>
      <c r="CC11" s="45">
        <f t="shared" si="42"/>
        <v>16.910389389559597</v>
      </c>
      <c r="CD11" s="29">
        <v>5118</v>
      </c>
      <c r="CE11" s="45">
        <f t="shared" si="43"/>
        <v>17.24567847154362</v>
      </c>
      <c r="CF11" s="29">
        <v>507</v>
      </c>
      <c r="CG11" s="45">
        <f t="shared" si="44"/>
        <v>11.096520026263953</v>
      </c>
      <c r="CH11" s="29">
        <v>50</v>
      </c>
      <c r="CI11" s="45">
        <f t="shared" si="45"/>
        <v>10.526315789473683</v>
      </c>
    </row>
    <row r="12" spans="1:87" x14ac:dyDescent="0.25">
      <c r="A12" s="31" t="s">
        <v>48</v>
      </c>
      <c r="B12" s="26">
        <f t="shared" si="46"/>
        <v>16490</v>
      </c>
      <c r="C12" s="27">
        <f t="shared" si="0"/>
        <v>1.4393123421251546</v>
      </c>
      <c r="D12" s="30"/>
      <c r="E12" s="9">
        <f t="shared" si="1"/>
        <v>4742</v>
      </c>
      <c r="F12" s="27">
        <f t="shared" si="2"/>
        <v>4.4107524881406377</v>
      </c>
      <c r="G12" s="29">
        <v>1509</v>
      </c>
      <c r="H12" s="45">
        <f t="shared" si="3"/>
        <v>5.4278623071112548</v>
      </c>
      <c r="I12" s="29">
        <v>541</v>
      </c>
      <c r="J12" s="45">
        <f t="shared" si="4"/>
        <v>3.5304098146697993</v>
      </c>
      <c r="K12" s="29">
        <v>608</v>
      </c>
      <c r="L12" s="45">
        <f t="shared" si="5"/>
        <v>1.8303880543095403</v>
      </c>
      <c r="M12" s="29">
        <v>2063</v>
      </c>
      <c r="N12" s="45">
        <f t="shared" si="6"/>
        <v>7.8491800783776586</v>
      </c>
      <c r="O12" s="29">
        <v>21</v>
      </c>
      <c r="P12" s="45">
        <f t="shared" si="7"/>
        <v>0.42988741044012285</v>
      </c>
      <c r="Q12" s="30"/>
      <c r="R12" s="9">
        <f t="shared" si="8"/>
        <v>2220</v>
      </c>
      <c r="S12" s="27">
        <f t="shared" si="9"/>
        <v>1.5512651195941556</v>
      </c>
      <c r="T12" s="29">
        <v>881</v>
      </c>
      <c r="U12" s="45">
        <f t="shared" si="10"/>
        <v>2.3606012700624315</v>
      </c>
      <c r="V12" s="29">
        <v>402</v>
      </c>
      <c r="W12" s="45">
        <f t="shared" si="11"/>
        <v>0.6323140807852019</v>
      </c>
      <c r="X12" s="29">
        <v>937</v>
      </c>
      <c r="Y12" s="45">
        <f t="shared" si="12"/>
        <v>2.2197479389746992</v>
      </c>
      <c r="Z12" s="30"/>
      <c r="AA12" s="9">
        <f t="shared" si="13"/>
        <v>1952</v>
      </c>
      <c r="AB12" s="27">
        <f t="shared" si="14"/>
        <v>0.40269425562420702</v>
      </c>
      <c r="AC12" s="29">
        <v>872</v>
      </c>
      <c r="AD12" s="45">
        <f t="shared" si="15"/>
        <v>1.0102531425592307</v>
      </c>
      <c r="AE12" s="29">
        <v>546</v>
      </c>
      <c r="AF12" s="45">
        <f t="shared" si="16"/>
        <v>0.92532962749550896</v>
      </c>
      <c r="AG12" s="29">
        <v>66</v>
      </c>
      <c r="AH12" s="45">
        <f t="shared" si="17"/>
        <v>0.64171122994652408</v>
      </c>
      <c r="AI12" s="29">
        <v>436</v>
      </c>
      <c r="AJ12" s="45">
        <f t="shared" si="18"/>
        <v>0.14082687338501293</v>
      </c>
      <c r="AK12" s="29">
        <v>32</v>
      </c>
      <c r="AL12" s="45">
        <f t="shared" si="19"/>
        <v>0.16385887654257772</v>
      </c>
      <c r="AM12" s="30"/>
      <c r="AN12" s="9">
        <f t="shared" si="20"/>
        <v>4391</v>
      </c>
      <c r="AO12" s="27">
        <f t="shared" si="21"/>
        <v>2.3352159715796081</v>
      </c>
      <c r="AP12" s="29">
        <v>568</v>
      </c>
      <c r="AQ12" s="45">
        <f t="shared" si="22"/>
        <v>1.0066459902525475</v>
      </c>
      <c r="AR12" s="29">
        <v>2841</v>
      </c>
      <c r="AS12" s="45">
        <f t="shared" si="23"/>
        <v>2.7971132924415913</v>
      </c>
      <c r="AT12" s="29">
        <v>20</v>
      </c>
      <c r="AU12" s="45">
        <f t="shared" si="24"/>
        <v>0.17962996227770792</v>
      </c>
      <c r="AV12" s="29">
        <v>0</v>
      </c>
      <c r="AW12" s="45">
        <f t="shared" si="25"/>
        <v>0</v>
      </c>
      <c r="AX12" s="29">
        <v>52</v>
      </c>
      <c r="AY12" s="45">
        <f t="shared" si="26"/>
        <v>3.496973772696705</v>
      </c>
      <c r="AZ12" s="29">
        <v>910</v>
      </c>
      <c r="BA12" s="45">
        <f t="shared" si="27"/>
        <v>5.677564262540554</v>
      </c>
      <c r="BB12" s="30"/>
      <c r="BC12" s="9">
        <f t="shared" si="28"/>
        <v>671</v>
      </c>
      <c r="BD12" s="27">
        <f t="shared" si="29"/>
        <v>0.79591013688230972</v>
      </c>
      <c r="BE12" s="29">
        <v>327</v>
      </c>
      <c r="BF12" s="45">
        <f t="shared" si="30"/>
        <v>1.3360026148063409</v>
      </c>
      <c r="BG12" s="29">
        <v>294</v>
      </c>
      <c r="BH12" s="45">
        <f t="shared" si="31"/>
        <v>0.7583378472490907</v>
      </c>
      <c r="BI12" s="29">
        <v>50</v>
      </c>
      <c r="BJ12" s="45">
        <f t="shared" si="32"/>
        <v>0.23740563126157352</v>
      </c>
      <c r="BK12" s="30"/>
      <c r="BL12" s="9">
        <f t="shared" si="33"/>
        <v>2514</v>
      </c>
      <c r="BM12" s="27">
        <f t="shared" si="34"/>
        <v>1.8218447446228767</v>
      </c>
      <c r="BN12" s="29">
        <v>640</v>
      </c>
      <c r="BO12" s="45">
        <f t="shared" si="35"/>
        <v>2.6841134037913101</v>
      </c>
      <c r="BP12" s="29">
        <v>2</v>
      </c>
      <c r="BQ12" s="45">
        <f t="shared" si="36"/>
        <v>5.9276822762299938E-2</v>
      </c>
      <c r="BR12" s="29">
        <v>20</v>
      </c>
      <c r="BS12" s="45">
        <f t="shared" si="37"/>
        <v>0.19043991620643685</v>
      </c>
      <c r="BT12" s="29">
        <v>679</v>
      </c>
      <c r="BU12" s="45">
        <f t="shared" si="38"/>
        <v>13.512437810945274</v>
      </c>
      <c r="BV12" s="29">
        <v>11</v>
      </c>
      <c r="BW12" s="45">
        <f t="shared" si="39"/>
        <v>0.34722222222222221</v>
      </c>
      <c r="BX12" s="29">
        <v>464</v>
      </c>
      <c r="BY12" s="45">
        <f t="shared" si="40"/>
        <v>3.9903680770553831</v>
      </c>
      <c r="BZ12" s="29">
        <v>363</v>
      </c>
      <c r="CA12" s="45">
        <f t="shared" si="41"/>
        <v>1.0686528497409327</v>
      </c>
      <c r="CB12" s="29">
        <v>130</v>
      </c>
      <c r="CC12" s="45">
        <f t="shared" si="42"/>
        <v>1.1052542084679475</v>
      </c>
      <c r="CD12" s="29">
        <v>205</v>
      </c>
      <c r="CE12" s="45">
        <f t="shared" si="43"/>
        <v>0.69077063045456077</v>
      </c>
      <c r="CF12" s="29">
        <v>0</v>
      </c>
      <c r="CG12" s="45">
        <f t="shared" si="44"/>
        <v>0</v>
      </c>
      <c r="CH12" s="29">
        <v>0</v>
      </c>
      <c r="CI12" s="45">
        <f t="shared" si="45"/>
        <v>0</v>
      </c>
    </row>
    <row r="13" spans="1:87" x14ac:dyDescent="0.25">
      <c r="A13" s="31" t="s">
        <v>49</v>
      </c>
      <c r="B13" s="26">
        <f t="shared" si="46"/>
        <v>2620</v>
      </c>
      <c r="C13" s="27">
        <f t="shared" si="0"/>
        <v>0.22868395005263223</v>
      </c>
      <c r="D13" s="28"/>
      <c r="E13" s="9">
        <f t="shared" si="1"/>
        <v>29</v>
      </c>
      <c r="F13" s="27">
        <f t="shared" si="2"/>
        <v>2.6974234954887915E-2</v>
      </c>
      <c r="G13" s="29">
        <v>0</v>
      </c>
      <c r="H13" s="45">
        <f t="shared" si="3"/>
        <v>0</v>
      </c>
      <c r="I13" s="29">
        <v>0</v>
      </c>
      <c r="J13" s="45">
        <f t="shared" si="4"/>
        <v>0</v>
      </c>
      <c r="K13" s="29">
        <v>2</v>
      </c>
      <c r="L13" s="45">
        <f t="shared" si="5"/>
        <v>6.02101333654454E-3</v>
      </c>
      <c r="M13" s="29">
        <v>27</v>
      </c>
      <c r="N13" s="45">
        <f t="shared" si="6"/>
        <v>0.10272799908686223</v>
      </c>
      <c r="O13" s="29">
        <v>0</v>
      </c>
      <c r="P13" s="45">
        <f t="shared" si="7"/>
        <v>0</v>
      </c>
      <c r="Q13" s="28"/>
      <c r="R13" s="9">
        <f t="shared" si="8"/>
        <v>531</v>
      </c>
      <c r="S13" s="27">
        <f t="shared" si="9"/>
        <v>0.37104584617319669</v>
      </c>
      <c r="T13" s="29">
        <v>224</v>
      </c>
      <c r="U13" s="45">
        <f t="shared" si="10"/>
        <v>0.60019827978885876</v>
      </c>
      <c r="V13" s="29">
        <v>226</v>
      </c>
      <c r="W13" s="45">
        <f t="shared" si="11"/>
        <v>0.3554800553668051</v>
      </c>
      <c r="X13" s="29">
        <v>81</v>
      </c>
      <c r="Y13" s="45">
        <f t="shared" si="12"/>
        <v>0.19188856249407751</v>
      </c>
      <c r="Z13" s="28"/>
      <c r="AA13" s="9">
        <f t="shared" si="13"/>
        <v>392</v>
      </c>
      <c r="AB13" s="27">
        <f t="shared" si="14"/>
        <v>8.0868928383549782E-2</v>
      </c>
      <c r="AC13" s="29">
        <v>7</v>
      </c>
      <c r="AD13" s="45">
        <f t="shared" si="15"/>
        <v>8.1098302728378601E-3</v>
      </c>
      <c r="AE13" s="29">
        <v>81</v>
      </c>
      <c r="AF13" s="45">
        <f t="shared" si="16"/>
        <v>0.13727417550757551</v>
      </c>
      <c r="AG13" s="29">
        <v>0</v>
      </c>
      <c r="AH13" s="45">
        <f t="shared" si="17"/>
        <v>0</v>
      </c>
      <c r="AI13" s="29">
        <v>304</v>
      </c>
      <c r="AJ13" s="45">
        <f t="shared" si="18"/>
        <v>9.8191214470284227E-2</v>
      </c>
      <c r="AK13" s="29">
        <v>0</v>
      </c>
      <c r="AL13" s="45">
        <f t="shared" si="19"/>
        <v>0</v>
      </c>
      <c r="AM13" s="28"/>
      <c r="AN13" s="9">
        <f t="shared" si="20"/>
        <v>304</v>
      </c>
      <c r="AO13" s="27">
        <f t="shared" si="21"/>
        <v>0.16167288894561621</v>
      </c>
      <c r="AP13" s="29">
        <v>2</v>
      </c>
      <c r="AQ13" s="45">
        <f t="shared" si="22"/>
        <v>3.544528134692069E-3</v>
      </c>
      <c r="AR13" s="29">
        <v>302</v>
      </c>
      <c r="AS13" s="45">
        <f t="shared" si="23"/>
        <v>0.29733481672557571</v>
      </c>
      <c r="AT13" s="29">
        <v>0</v>
      </c>
      <c r="AU13" s="45">
        <f t="shared" si="24"/>
        <v>0</v>
      </c>
      <c r="AV13" s="29">
        <v>0</v>
      </c>
      <c r="AW13" s="45">
        <f t="shared" si="25"/>
        <v>0</v>
      </c>
      <c r="AX13" s="29">
        <v>0</v>
      </c>
      <c r="AY13" s="45">
        <f t="shared" si="26"/>
        <v>0</v>
      </c>
      <c r="AZ13" s="29">
        <v>0</v>
      </c>
      <c r="BA13" s="45">
        <f t="shared" si="27"/>
        <v>0</v>
      </c>
      <c r="BB13" s="28"/>
      <c r="BC13" s="9">
        <f t="shared" si="28"/>
        <v>984</v>
      </c>
      <c r="BD13" s="27">
        <f t="shared" si="29"/>
        <v>1.1671767134011812</v>
      </c>
      <c r="BE13" s="29">
        <v>482</v>
      </c>
      <c r="BF13" s="45">
        <f t="shared" si="30"/>
        <v>1.9692760254943618</v>
      </c>
      <c r="BG13" s="29">
        <v>499</v>
      </c>
      <c r="BH13" s="45">
        <f t="shared" si="31"/>
        <v>1.2871108359771983</v>
      </c>
      <c r="BI13" s="29">
        <v>3</v>
      </c>
      <c r="BJ13" s="45">
        <f t="shared" si="32"/>
        <v>1.4244337875694412E-2</v>
      </c>
      <c r="BK13" s="28"/>
      <c r="BL13" s="9">
        <f t="shared" si="33"/>
        <v>380</v>
      </c>
      <c r="BM13" s="27">
        <f t="shared" si="34"/>
        <v>0.27537828279900284</v>
      </c>
      <c r="BN13" s="29">
        <v>302</v>
      </c>
      <c r="BO13" s="45">
        <f t="shared" si="35"/>
        <v>1.2665660124140246</v>
      </c>
      <c r="BP13" s="29">
        <v>0</v>
      </c>
      <c r="BQ13" s="45">
        <f t="shared" si="36"/>
        <v>0</v>
      </c>
      <c r="BR13" s="29">
        <v>0</v>
      </c>
      <c r="BS13" s="45">
        <f t="shared" si="37"/>
        <v>0</v>
      </c>
      <c r="BT13" s="29">
        <v>2</v>
      </c>
      <c r="BU13" s="45">
        <f t="shared" si="38"/>
        <v>3.9800995024875621E-2</v>
      </c>
      <c r="BV13" s="29">
        <v>0</v>
      </c>
      <c r="BW13" s="45">
        <f t="shared" si="39"/>
        <v>0</v>
      </c>
      <c r="BX13" s="29">
        <v>0</v>
      </c>
      <c r="BY13" s="45">
        <f t="shared" si="40"/>
        <v>0</v>
      </c>
      <c r="BZ13" s="29">
        <v>6</v>
      </c>
      <c r="CA13" s="45">
        <f t="shared" si="41"/>
        <v>1.7663683466792274E-2</v>
      </c>
      <c r="CB13" s="29">
        <v>0</v>
      </c>
      <c r="CC13" s="45">
        <f t="shared" si="42"/>
        <v>0</v>
      </c>
      <c r="CD13" s="29">
        <v>70</v>
      </c>
      <c r="CE13" s="45">
        <f t="shared" si="43"/>
        <v>0.23587289820399637</v>
      </c>
      <c r="CF13" s="29">
        <v>0</v>
      </c>
      <c r="CG13" s="45">
        <f t="shared" si="44"/>
        <v>0</v>
      </c>
      <c r="CH13" s="29">
        <v>0</v>
      </c>
      <c r="CI13" s="45">
        <f t="shared" si="45"/>
        <v>0</v>
      </c>
    </row>
    <row r="14" spans="1:87" x14ac:dyDescent="0.25">
      <c r="A14" s="31" t="s">
        <v>50</v>
      </c>
      <c r="B14" s="32">
        <f t="shared" si="46"/>
        <v>769</v>
      </c>
      <c r="C14" s="27">
        <f t="shared" si="0"/>
        <v>6.7121357858959604E-2</v>
      </c>
      <c r="E14" s="9">
        <f t="shared" si="1"/>
        <v>39</v>
      </c>
      <c r="F14" s="27">
        <f t="shared" si="2"/>
        <v>3.6275695284159616E-2</v>
      </c>
      <c r="G14" s="33">
        <v>38</v>
      </c>
      <c r="H14" s="45">
        <f t="shared" si="3"/>
        <v>0.13668573072911047</v>
      </c>
      <c r="I14" s="33">
        <v>0</v>
      </c>
      <c r="J14" s="45">
        <f t="shared" si="4"/>
        <v>0</v>
      </c>
      <c r="K14" s="33">
        <v>0</v>
      </c>
      <c r="L14" s="45">
        <f t="shared" si="5"/>
        <v>0</v>
      </c>
      <c r="M14" s="33">
        <v>1</v>
      </c>
      <c r="N14" s="45">
        <f t="shared" si="6"/>
        <v>3.8047407069208231E-3</v>
      </c>
      <c r="O14" s="33">
        <v>0</v>
      </c>
      <c r="P14" s="45">
        <f t="shared" si="7"/>
        <v>0</v>
      </c>
      <c r="R14" s="9">
        <f t="shared" si="8"/>
        <v>42</v>
      </c>
      <c r="S14" s="27">
        <f t="shared" si="9"/>
        <v>2.9348259019348889E-2</v>
      </c>
      <c r="T14" s="33">
        <v>0</v>
      </c>
      <c r="U14" s="45">
        <f t="shared" si="10"/>
        <v>0</v>
      </c>
      <c r="V14" s="33">
        <v>0</v>
      </c>
      <c r="W14" s="45">
        <f t="shared" si="11"/>
        <v>0</v>
      </c>
      <c r="X14" s="33">
        <v>42</v>
      </c>
      <c r="Y14" s="45">
        <f t="shared" si="12"/>
        <v>9.9497773145077226E-2</v>
      </c>
      <c r="AA14" s="9">
        <f t="shared" si="13"/>
        <v>14</v>
      </c>
      <c r="AB14" s="27">
        <f t="shared" si="14"/>
        <v>2.8881760136982063E-3</v>
      </c>
      <c r="AC14" s="33">
        <v>0</v>
      </c>
      <c r="AD14" s="45">
        <f t="shared" si="15"/>
        <v>0</v>
      </c>
      <c r="AE14" s="33">
        <v>0</v>
      </c>
      <c r="AF14" s="45">
        <f t="shared" si="16"/>
        <v>0</v>
      </c>
      <c r="AG14" s="33">
        <v>0</v>
      </c>
      <c r="AH14" s="45">
        <f t="shared" si="17"/>
        <v>0</v>
      </c>
      <c r="AI14" s="33">
        <v>0</v>
      </c>
      <c r="AJ14" s="45">
        <f t="shared" si="18"/>
        <v>0</v>
      </c>
      <c r="AK14" s="33">
        <v>14</v>
      </c>
      <c r="AL14" s="45">
        <f t="shared" si="19"/>
        <v>7.168825848737774E-2</v>
      </c>
      <c r="AN14" s="9">
        <f t="shared" si="20"/>
        <v>394</v>
      </c>
      <c r="AO14" s="27">
        <f t="shared" si="21"/>
        <v>0.20953657317293681</v>
      </c>
      <c r="AP14" s="33">
        <v>232</v>
      </c>
      <c r="AQ14" s="45">
        <f t="shared" si="22"/>
        <v>0.41116526362428002</v>
      </c>
      <c r="AR14" s="33">
        <v>75</v>
      </c>
      <c r="AS14" s="45">
        <f t="shared" si="23"/>
        <v>7.3841427994762177E-2</v>
      </c>
      <c r="AT14" s="33">
        <v>0</v>
      </c>
      <c r="AU14" s="45">
        <f t="shared" si="24"/>
        <v>0</v>
      </c>
      <c r="AV14" s="33">
        <v>0</v>
      </c>
      <c r="AW14" s="45">
        <f t="shared" si="25"/>
        <v>0</v>
      </c>
      <c r="AX14" s="33">
        <v>0</v>
      </c>
      <c r="AY14" s="45">
        <f t="shared" si="26"/>
        <v>0</v>
      </c>
      <c r="AZ14" s="33">
        <v>87</v>
      </c>
      <c r="BA14" s="45">
        <f t="shared" si="27"/>
        <v>0.54280009982530575</v>
      </c>
      <c r="BC14" s="9">
        <f t="shared" si="28"/>
        <v>0</v>
      </c>
      <c r="BD14" s="27">
        <f t="shared" si="29"/>
        <v>0</v>
      </c>
      <c r="BE14" s="33">
        <v>0</v>
      </c>
      <c r="BF14" s="45">
        <f t="shared" si="30"/>
        <v>0</v>
      </c>
      <c r="BG14" s="33">
        <v>0</v>
      </c>
      <c r="BH14" s="45">
        <f t="shared" si="31"/>
        <v>0</v>
      </c>
      <c r="BI14" s="33">
        <v>0</v>
      </c>
      <c r="BJ14" s="45">
        <f t="shared" si="32"/>
        <v>0</v>
      </c>
      <c r="BL14" s="9">
        <f t="shared" si="33"/>
        <v>280</v>
      </c>
      <c r="BM14" s="27">
        <f t="shared" si="34"/>
        <v>0.20291031364137049</v>
      </c>
      <c r="BN14" s="33">
        <v>39</v>
      </c>
      <c r="BO14" s="45">
        <f t="shared" si="35"/>
        <v>0.16356316054353298</v>
      </c>
      <c r="BP14" s="33">
        <v>0</v>
      </c>
      <c r="BQ14" s="45">
        <f t="shared" si="36"/>
        <v>0</v>
      </c>
      <c r="BR14" s="33">
        <v>0</v>
      </c>
      <c r="BS14" s="45">
        <f t="shared" si="37"/>
        <v>0</v>
      </c>
      <c r="BT14" s="33">
        <v>153</v>
      </c>
      <c r="BU14" s="45">
        <f t="shared" si="38"/>
        <v>3.044776119402985</v>
      </c>
      <c r="BV14" s="33">
        <v>0</v>
      </c>
      <c r="BW14" s="45">
        <f t="shared" si="39"/>
        <v>0</v>
      </c>
      <c r="BX14" s="33">
        <v>0</v>
      </c>
      <c r="BY14" s="45">
        <f t="shared" si="40"/>
        <v>0</v>
      </c>
      <c r="BZ14" s="33">
        <v>0</v>
      </c>
      <c r="CA14" s="45">
        <f t="shared" si="41"/>
        <v>0</v>
      </c>
      <c r="CB14" s="33">
        <v>0</v>
      </c>
      <c r="CC14" s="45">
        <f t="shared" si="42"/>
        <v>0</v>
      </c>
      <c r="CD14" s="33">
        <v>88</v>
      </c>
      <c r="CE14" s="45">
        <f t="shared" si="43"/>
        <v>0.29652592917073828</v>
      </c>
      <c r="CF14" s="33">
        <v>0</v>
      </c>
      <c r="CG14" s="45">
        <f t="shared" si="44"/>
        <v>0</v>
      </c>
      <c r="CH14" s="33">
        <v>0</v>
      </c>
      <c r="CI14" s="45">
        <f t="shared" si="45"/>
        <v>0</v>
      </c>
    </row>
    <row r="15" spans="1:87" x14ac:dyDescent="0.25">
      <c r="A15" s="31" t="s">
        <v>51</v>
      </c>
      <c r="B15" s="32">
        <f t="shared" si="46"/>
        <v>549</v>
      </c>
      <c r="C15" s="27">
        <f t="shared" si="0"/>
        <v>4.7918888770570642E-2</v>
      </c>
      <c r="E15" s="9">
        <f t="shared" si="1"/>
        <v>56</v>
      </c>
      <c r="F15" s="27">
        <f t="shared" si="2"/>
        <v>5.2088177843921495E-2</v>
      </c>
      <c r="G15" s="33">
        <v>32</v>
      </c>
      <c r="H15" s="45">
        <f t="shared" si="3"/>
        <v>0.1151037732455667</v>
      </c>
      <c r="I15" s="33">
        <v>0</v>
      </c>
      <c r="J15" s="45">
        <f t="shared" si="4"/>
        <v>0</v>
      </c>
      <c r="K15" s="33">
        <v>0</v>
      </c>
      <c r="L15" s="45">
        <f t="shared" si="5"/>
        <v>0</v>
      </c>
      <c r="M15" s="33">
        <v>24</v>
      </c>
      <c r="N15" s="45">
        <f t="shared" si="6"/>
        <v>9.1313776966099769E-2</v>
      </c>
      <c r="O15" s="33">
        <v>0</v>
      </c>
      <c r="P15" s="45">
        <f t="shared" si="7"/>
        <v>0</v>
      </c>
      <c r="R15" s="9">
        <f t="shared" si="8"/>
        <v>51</v>
      </c>
      <c r="S15" s="27">
        <f t="shared" si="9"/>
        <v>3.5637171666352219E-2</v>
      </c>
      <c r="T15" s="33">
        <v>43</v>
      </c>
      <c r="U15" s="45">
        <f t="shared" si="10"/>
        <v>0.1152166340666113</v>
      </c>
      <c r="V15" s="33">
        <v>1</v>
      </c>
      <c r="W15" s="45">
        <f t="shared" si="11"/>
        <v>1.5729205989681639E-3</v>
      </c>
      <c r="X15" s="33">
        <v>7</v>
      </c>
      <c r="Y15" s="45">
        <f t="shared" si="12"/>
        <v>1.6582962190846207E-2</v>
      </c>
      <c r="AA15" s="9">
        <f t="shared" si="13"/>
        <v>6</v>
      </c>
      <c r="AB15" s="27">
        <f t="shared" si="14"/>
        <v>1.237789720156374E-3</v>
      </c>
      <c r="AC15" s="33">
        <v>1</v>
      </c>
      <c r="AD15" s="45">
        <f t="shared" si="15"/>
        <v>1.1585471818339802E-3</v>
      </c>
      <c r="AE15" s="33">
        <v>1</v>
      </c>
      <c r="AF15" s="45">
        <f t="shared" si="16"/>
        <v>1.694742907500932E-3</v>
      </c>
      <c r="AG15" s="33">
        <v>4</v>
      </c>
      <c r="AH15" s="45">
        <f t="shared" si="17"/>
        <v>3.8891589693728731E-2</v>
      </c>
      <c r="AI15" s="33">
        <v>0</v>
      </c>
      <c r="AJ15" s="45">
        <f t="shared" si="18"/>
        <v>0</v>
      </c>
      <c r="AK15" s="33">
        <v>0</v>
      </c>
      <c r="AL15" s="45">
        <f t="shared" si="19"/>
        <v>0</v>
      </c>
      <c r="AN15" s="9">
        <f t="shared" si="20"/>
        <v>391</v>
      </c>
      <c r="AO15" s="27">
        <f t="shared" si="21"/>
        <v>0.20794111703202611</v>
      </c>
      <c r="AP15" s="33">
        <v>90</v>
      </c>
      <c r="AQ15" s="45">
        <f t="shared" si="22"/>
        <v>0.15950376606114311</v>
      </c>
      <c r="AR15" s="33">
        <v>286</v>
      </c>
      <c r="AS15" s="45">
        <f t="shared" si="23"/>
        <v>0.28158197875335977</v>
      </c>
      <c r="AT15" s="33">
        <v>7</v>
      </c>
      <c r="AU15" s="45">
        <f t="shared" si="24"/>
        <v>6.2870486797197769E-2</v>
      </c>
      <c r="AV15" s="33">
        <v>0</v>
      </c>
      <c r="AW15" s="45">
        <f t="shared" si="25"/>
        <v>0</v>
      </c>
      <c r="AX15" s="33">
        <v>0</v>
      </c>
      <c r="AY15" s="45">
        <f t="shared" si="26"/>
        <v>0</v>
      </c>
      <c r="AZ15" s="33">
        <v>8</v>
      </c>
      <c r="BA15" s="45">
        <f t="shared" si="27"/>
        <v>4.9912652857499379E-2</v>
      </c>
      <c r="BC15" s="9">
        <f t="shared" si="28"/>
        <v>14</v>
      </c>
      <c r="BD15" s="27">
        <f t="shared" si="29"/>
        <v>1.6606172751642823E-2</v>
      </c>
      <c r="BE15" s="33">
        <v>14</v>
      </c>
      <c r="BF15" s="45">
        <f t="shared" si="30"/>
        <v>5.7198888707305114E-2</v>
      </c>
      <c r="BG15" s="33">
        <v>0</v>
      </c>
      <c r="BH15" s="45">
        <f t="shared" si="31"/>
        <v>0</v>
      </c>
      <c r="BI15" s="33">
        <v>0</v>
      </c>
      <c r="BJ15" s="45">
        <f t="shared" si="32"/>
        <v>0</v>
      </c>
      <c r="BL15" s="9">
        <f t="shared" si="33"/>
        <v>31</v>
      </c>
      <c r="BM15" s="27">
        <f t="shared" si="34"/>
        <v>2.246507043886602E-2</v>
      </c>
      <c r="BN15" s="33">
        <v>0</v>
      </c>
      <c r="BO15" s="45">
        <f t="shared" si="35"/>
        <v>0</v>
      </c>
      <c r="BP15" s="33">
        <v>0</v>
      </c>
      <c r="BQ15" s="45">
        <f t="shared" si="36"/>
        <v>0</v>
      </c>
      <c r="BR15" s="33">
        <v>0</v>
      </c>
      <c r="BS15" s="45">
        <f t="shared" si="37"/>
        <v>0</v>
      </c>
      <c r="BT15" s="33">
        <v>0</v>
      </c>
      <c r="BU15" s="45">
        <f t="shared" si="38"/>
        <v>0</v>
      </c>
      <c r="BV15" s="33">
        <v>0</v>
      </c>
      <c r="BW15" s="45">
        <f t="shared" si="39"/>
        <v>0</v>
      </c>
      <c r="BX15" s="33">
        <v>0</v>
      </c>
      <c r="BY15" s="45">
        <f t="shared" si="40"/>
        <v>0</v>
      </c>
      <c r="BZ15" s="33">
        <v>11</v>
      </c>
      <c r="CA15" s="45">
        <f t="shared" si="41"/>
        <v>3.2383419689119175E-2</v>
      </c>
      <c r="CB15" s="33">
        <v>0</v>
      </c>
      <c r="CC15" s="45">
        <f t="shared" si="42"/>
        <v>0</v>
      </c>
      <c r="CD15" s="33">
        <v>20</v>
      </c>
      <c r="CE15" s="45">
        <f t="shared" si="43"/>
        <v>6.7392256629713237E-2</v>
      </c>
      <c r="CF15" s="33">
        <v>0</v>
      </c>
      <c r="CG15" s="45">
        <f t="shared" si="44"/>
        <v>0</v>
      </c>
      <c r="CH15" s="33">
        <v>0</v>
      </c>
      <c r="CI15" s="45">
        <f t="shared" si="45"/>
        <v>0</v>
      </c>
    </row>
    <row r="16" spans="1:87" x14ac:dyDescent="0.25">
      <c r="A16" s="31" t="s">
        <v>52</v>
      </c>
      <c r="B16" s="32">
        <f t="shared" si="46"/>
        <v>5093</v>
      </c>
      <c r="C16" s="27">
        <f t="shared" si="0"/>
        <v>0.44453715939620453</v>
      </c>
      <c r="D16" s="34"/>
      <c r="E16" s="9">
        <f t="shared" si="1"/>
        <v>58</v>
      </c>
      <c r="F16" s="27">
        <f t="shared" si="2"/>
        <v>5.394846990977583E-2</v>
      </c>
      <c r="G16" s="33">
        <v>7</v>
      </c>
      <c r="H16" s="45">
        <f t="shared" si="3"/>
        <v>2.5178950397467717E-2</v>
      </c>
      <c r="I16" s="33">
        <v>7</v>
      </c>
      <c r="J16" s="45">
        <f t="shared" si="4"/>
        <v>4.5679979117723833E-2</v>
      </c>
      <c r="K16" s="33">
        <v>13</v>
      </c>
      <c r="L16" s="45">
        <f t="shared" si="5"/>
        <v>3.9136586687539512E-2</v>
      </c>
      <c r="M16" s="33">
        <v>31</v>
      </c>
      <c r="N16" s="45">
        <f t="shared" si="6"/>
        <v>0.11794696191454553</v>
      </c>
      <c r="O16" s="33">
        <v>0</v>
      </c>
      <c r="P16" s="45">
        <f t="shared" si="7"/>
        <v>0</v>
      </c>
      <c r="Q16" s="34"/>
      <c r="R16" s="9">
        <f t="shared" si="8"/>
        <v>1384</v>
      </c>
      <c r="S16" s="27">
        <f t="shared" si="9"/>
        <v>0.96709501149473476</v>
      </c>
      <c r="T16" s="33">
        <v>9</v>
      </c>
      <c r="U16" s="45">
        <f t="shared" si="10"/>
        <v>2.4115109455802364E-2</v>
      </c>
      <c r="V16" s="33">
        <v>638</v>
      </c>
      <c r="W16" s="45">
        <f t="shared" si="11"/>
        <v>1.0035233421416887</v>
      </c>
      <c r="X16" s="33">
        <v>737</v>
      </c>
      <c r="Y16" s="45">
        <f t="shared" si="12"/>
        <v>1.7459490192362359</v>
      </c>
      <c r="Z16" s="34"/>
      <c r="AA16" s="9">
        <f t="shared" si="13"/>
        <v>1174</v>
      </c>
      <c r="AB16" s="27">
        <f t="shared" si="14"/>
        <v>0.24219418857726388</v>
      </c>
      <c r="AC16" s="33">
        <v>26</v>
      </c>
      <c r="AD16" s="45">
        <f t="shared" si="15"/>
        <v>3.0122226727683485E-2</v>
      </c>
      <c r="AE16" s="33">
        <v>348</v>
      </c>
      <c r="AF16" s="45">
        <f t="shared" si="16"/>
        <v>0.58977053181032435</v>
      </c>
      <c r="AG16" s="33">
        <v>49</v>
      </c>
      <c r="AH16" s="45">
        <f t="shared" si="17"/>
        <v>0.47642197374817691</v>
      </c>
      <c r="AI16" s="33">
        <v>748</v>
      </c>
      <c r="AJ16" s="45">
        <f t="shared" si="18"/>
        <v>0.24160206718346253</v>
      </c>
      <c r="AK16" s="33">
        <v>3</v>
      </c>
      <c r="AL16" s="45">
        <f t="shared" si="19"/>
        <v>1.5361769675866659E-2</v>
      </c>
      <c r="AM16" s="34"/>
      <c r="AN16" s="9">
        <f t="shared" si="20"/>
        <v>2081</v>
      </c>
      <c r="AO16" s="27">
        <f t="shared" si="21"/>
        <v>1.1067147430783795</v>
      </c>
      <c r="AP16" s="33">
        <v>1500</v>
      </c>
      <c r="AQ16" s="45">
        <f t="shared" si="22"/>
        <v>2.658396101019052</v>
      </c>
      <c r="AR16" s="33">
        <v>403</v>
      </c>
      <c r="AS16" s="45">
        <f t="shared" si="23"/>
        <v>0.3967746064251888</v>
      </c>
      <c r="AT16" s="33">
        <v>5</v>
      </c>
      <c r="AU16" s="45">
        <f t="shared" si="24"/>
        <v>4.4907490569426979E-2</v>
      </c>
      <c r="AV16" s="33">
        <v>3</v>
      </c>
      <c r="AW16" s="45">
        <f t="shared" si="25"/>
        <v>0.2156721782890007</v>
      </c>
      <c r="AX16" s="33">
        <v>0</v>
      </c>
      <c r="AY16" s="45">
        <f t="shared" si="26"/>
        <v>0</v>
      </c>
      <c r="AZ16" s="33">
        <v>170</v>
      </c>
      <c r="BA16" s="45">
        <f t="shared" si="27"/>
        <v>1.0606438732218617</v>
      </c>
      <c r="BB16" s="34"/>
      <c r="BC16" s="9">
        <f t="shared" si="28"/>
        <v>26</v>
      </c>
      <c r="BD16" s="27">
        <f t="shared" si="29"/>
        <v>3.0840035110193818E-2</v>
      </c>
      <c r="BE16" s="33">
        <v>0</v>
      </c>
      <c r="BF16" s="45">
        <f t="shared" si="30"/>
        <v>0</v>
      </c>
      <c r="BG16" s="33">
        <v>8</v>
      </c>
      <c r="BH16" s="45">
        <f t="shared" si="31"/>
        <v>2.0635043462560291E-2</v>
      </c>
      <c r="BI16" s="33">
        <v>18</v>
      </c>
      <c r="BJ16" s="45">
        <f t="shared" si="32"/>
        <v>8.5466027254166466E-2</v>
      </c>
      <c r="BK16" s="34"/>
      <c r="BL16" s="9">
        <f t="shared" si="33"/>
        <v>370</v>
      </c>
      <c r="BM16" s="27">
        <f t="shared" si="34"/>
        <v>0.2681314858832396</v>
      </c>
      <c r="BN16" s="33">
        <v>0</v>
      </c>
      <c r="BO16" s="45">
        <f t="shared" si="35"/>
        <v>0</v>
      </c>
      <c r="BP16" s="33">
        <v>0</v>
      </c>
      <c r="BQ16" s="45">
        <f t="shared" si="36"/>
        <v>0</v>
      </c>
      <c r="BR16" s="33">
        <v>4</v>
      </c>
      <c r="BS16" s="45">
        <f t="shared" si="37"/>
        <v>3.8087983241287378E-2</v>
      </c>
      <c r="BT16" s="33">
        <v>0</v>
      </c>
      <c r="BU16" s="45">
        <f t="shared" si="38"/>
        <v>0</v>
      </c>
      <c r="BV16" s="33">
        <v>1</v>
      </c>
      <c r="BW16" s="45">
        <f t="shared" si="39"/>
        <v>3.1565656565656568E-2</v>
      </c>
      <c r="BX16" s="33">
        <v>25</v>
      </c>
      <c r="BY16" s="45">
        <f t="shared" si="40"/>
        <v>0.2149982800137599</v>
      </c>
      <c r="BZ16" s="33">
        <v>163</v>
      </c>
      <c r="CA16" s="45">
        <f t="shared" si="41"/>
        <v>0.47986340084785684</v>
      </c>
      <c r="CB16" s="33">
        <v>0</v>
      </c>
      <c r="CC16" s="45">
        <f t="shared" si="42"/>
        <v>0</v>
      </c>
      <c r="CD16" s="33">
        <v>177</v>
      </c>
      <c r="CE16" s="45">
        <f t="shared" si="43"/>
        <v>0.59642147117296218</v>
      </c>
      <c r="CF16" s="33">
        <v>0</v>
      </c>
      <c r="CG16" s="45">
        <f t="shared" si="44"/>
        <v>0</v>
      </c>
      <c r="CH16" s="33">
        <v>0</v>
      </c>
      <c r="CI16" s="45">
        <f t="shared" si="45"/>
        <v>0</v>
      </c>
    </row>
    <row r="17" spans="1:87" x14ac:dyDescent="0.25">
      <c r="A17" s="31" t="s">
        <v>53</v>
      </c>
      <c r="B17" s="32">
        <f t="shared" si="46"/>
        <v>469</v>
      </c>
      <c r="C17" s="27">
        <f t="shared" si="0"/>
        <v>4.09361727384292E-2</v>
      </c>
      <c r="D17" s="34"/>
      <c r="E17" s="9">
        <f t="shared" si="1"/>
        <v>122</v>
      </c>
      <c r="F17" s="27">
        <f t="shared" si="2"/>
        <v>0.11347781601711469</v>
      </c>
      <c r="G17" s="33">
        <v>82</v>
      </c>
      <c r="H17" s="45">
        <f t="shared" si="3"/>
        <v>0.29495341894176469</v>
      </c>
      <c r="I17" s="33">
        <v>28</v>
      </c>
      <c r="J17" s="45">
        <f t="shared" si="4"/>
        <v>0.18271991647089533</v>
      </c>
      <c r="K17" s="33">
        <v>0</v>
      </c>
      <c r="L17" s="45">
        <f t="shared" si="5"/>
        <v>0</v>
      </c>
      <c r="M17" s="33">
        <v>12</v>
      </c>
      <c r="N17" s="45">
        <f t="shared" si="6"/>
        <v>4.5656888483049884E-2</v>
      </c>
      <c r="O17" s="33">
        <v>0</v>
      </c>
      <c r="P17" s="45">
        <f t="shared" si="7"/>
        <v>0</v>
      </c>
      <c r="Q17" s="34"/>
      <c r="R17" s="9">
        <f t="shared" si="8"/>
        <v>6</v>
      </c>
      <c r="S17" s="27">
        <f t="shared" si="9"/>
        <v>4.1926084313355554E-3</v>
      </c>
      <c r="T17" s="33">
        <v>0</v>
      </c>
      <c r="U17" s="45">
        <f t="shared" si="10"/>
        <v>0</v>
      </c>
      <c r="V17" s="33">
        <v>2</v>
      </c>
      <c r="W17" s="45">
        <f t="shared" si="11"/>
        <v>3.1458411979363278E-3</v>
      </c>
      <c r="X17" s="33">
        <v>4</v>
      </c>
      <c r="Y17" s="45">
        <f t="shared" si="12"/>
        <v>9.4759783947692602E-3</v>
      </c>
      <c r="Z17" s="34"/>
      <c r="AA17" s="9">
        <f t="shared" si="13"/>
        <v>92</v>
      </c>
      <c r="AB17" s="27">
        <f t="shared" si="14"/>
        <v>1.897944237573107E-2</v>
      </c>
      <c r="AC17" s="33">
        <v>5</v>
      </c>
      <c r="AD17" s="45">
        <f t="shared" si="15"/>
        <v>5.7927359091699011E-3</v>
      </c>
      <c r="AE17" s="33">
        <v>87</v>
      </c>
      <c r="AF17" s="45">
        <f t="shared" si="16"/>
        <v>0.14744263295258109</v>
      </c>
      <c r="AG17" s="33">
        <v>0</v>
      </c>
      <c r="AH17" s="45">
        <f t="shared" si="17"/>
        <v>0</v>
      </c>
      <c r="AI17" s="33">
        <v>0</v>
      </c>
      <c r="AJ17" s="45">
        <f t="shared" si="18"/>
        <v>0</v>
      </c>
      <c r="AK17" s="33">
        <v>0</v>
      </c>
      <c r="AL17" s="45">
        <f t="shared" si="19"/>
        <v>0</v>
      </c>
      <c r="AM17" s="34"/>
      <c r="AN17" s="9">
        <f t="shared" si="20"/>
        <v>247</v>
      </c>
      <c r="AO17" s="27">
        <f t="shared" si="21"/>
        <v>0.13135922226831317</v>
      </c>
      <c r="AP17" s="33">
        <v>9</v>
      </c>
      <c r="AQ17" s="45">
        <f t="shared" si="22"/>
        <v>1.595037660611431E-2</v>
      </c>
      <c r="AR17" s="33">
        <v>117</v>
      </c>
      <c r="AS17" s="45">
        <f t="shared" si="23"/>
        <v>0.115192627671829</v>
      </c>
      <c r="AT17" s="33">
        <v>0</v>
      </c>
      <c r="AU17" s="45">
        <f t="shared" si="24"/>
        <v>0</v>
      </c>
      <c r="AV17" s="33">
        <v>0</v>
      </c>
      <c r="AW17" s="45">
        <f t="shared" si="25"/>
        <v>0</v>
      </c>
      <c r="AX17" s="33">
        <v>0</v>
      </c>
      <c r="AY17" s="45">
        <f t="shared" si="26"/>
        <v>0</v>
      </c>
      <c r="AZ17" s="33">
        <v>121</v>
      </c>
      <c r="BA17" s="45">
        <f t="shared" si="27"/>
        <v>0.75492887446967805</v>
      </c>
      <c r="BB17" s="34"/>
      <c r="BC17" s="9">
        <f t="shared" si="28"/>
        <v>2</v>
      </c>
      <c r="BD17" s="27">
        <f t="shared" si="29"/>
        <v>2.372310393091832E-3</v>
      </c>
      <c r="BE17" s="33">
        <v>0</v>
      </c>
      <c r="BF17" s="45">
        <f t="shared" si="30"/>
        <v>0</v>
      </c>
      <c r="BG17" s="33">
        <v>2</v>
      </c>
      <c r="BH17" s="45">
        <f t="shared" si="31"/>
        <v>5.1587608656400727E-3</v>
      </c>
      <c r="BI17" s="33">
        <v>0</v>
      </c>
      <c r="BJ17" s="45">
        <f t="shared" si="32"/>
        <v>0</v>
      </c>
      <c r="BK17" s="34"/>
      <c r="BL17" s="9">
        <f t="shared" si="33"/>
        <v>0</v>
      </c>
      <c r="BM17" s="27">
        <f t="shared" si="34"/>
        <v>0</v>
      </c>
      <c r="BN17" s="33">
        <v>0</v>
      </c>
      <c r="BO17" s="45">
        <f t="shared" si="35"/>
        <v>0</v>
      </c>
      <c r="BP17" s="33">
        <v>0</v>
      </c>
      <c r="BQ17" s="45">
        <f t="shared" si="36"/>
        <v>0</v>
      </c>
      <c r="BR17" s="33">
        <v>0</v>
      </c>
      <c r="BS17" s="45">
        <f t="shared" si="37"/>
        <v>0</v>
      </c>
      <c r="BT17" s="33">
        <v>0</v>
      </c>
      <c r="BU17" s="45">
        <f t="shared" si="38"/>
        <v>0</v>
      </c>
      <c r="BV17" s="33">
        <v>0</v>
      </c>
      <c r="BW17" s="45">
        <f t="shared" si="39"/>
        <v>0</v>
      </c>
      <c r="BX17" s="33">
        <v>0</v>
      </c>
      <c r="BY17" s="45">
        <f t="shared" si="40"/>
        <v>0</v>
      </c>
      <c r="BZ17" s="33">
        <v>0</v>
      </c>
      <c r="CA17" s="45">
        <f t="shared" si="41"/>
        <v>0</v>
      </c>
      <c r="CB17" s="33">
        <v>0</v>
      </c>
      <c r="CC17" s="45">
        <f t="shared" si="42"/>
        <v>0</v>
      </c>
      <c r="CD17" s="33">
        <v>0</v>
      </c>
      <c r="CE17" s="45">
        <f t="shared" si="43"/>
        <v>0</v>
      </c>
      <c r="CF17" s="33">
        <v>0</v>
      </c>
      <c r="CG17" s="45">
        <f t="shared" si="44"/>
        <v>0</v>
      </c>
      <c r="CH17" s="33">
        <v>0</v>
      </c>
      <c r="CI17" s="45">
        <f t="shared" si="45"/>
        <v>0</v>
      </c>
    </row>
    <row r="18" spans="1:87" x14ac:dyDescent="0.25">
      <c r="A18" s="31" t="s">
        <v>54</v>
      </c>
      <c r="B18" s="32">
        <f t="shared" si="46"/>
        <v>1668</v>
      </c>
      <c r="C18" s="27">
        <f t="shared" si="0"/>
        <v>0.14558962927014907</v>
      </c>
      <c r="D18" s="34"/>
      <c r="E18" s="9">
        <f t="shared" si="1"/>
        <v>527</v>
      </c>
      <c r="F18" s="27">
        <f t="shared" si="2"/>
        <v>0.49018695935261836</v>
      </c>
      <c r="G18" s="33">
        <v>86</v>
      </c>
      <c r="H18" s="45">
        <f t="shared" si="3"/>
        <v>0.30934139059746052</v>
      </c>
      <c r="I18" s="33">
        <v>0</v>
      </c>
      <c r="J18" s="45">
        <f t="shared" si="4"/>
        <v>0</v>
      </c>
      <c r="K18" s="33">
        <v>323</v>
      </c>
      <c r="L18" s="45">
        <f t="shared" si="5"/>
        <v>0.97239365385194332</v>
      </c>
      <c r="M18" s="33">
        <v>118</v>
      </c>
      <c r="N18" s="45">
        <f t="shared" si="6"/>
        <v>0.44895940341665719</v>
      </c>
      <c r="O18" s="33">
        <v>0</v>
      </c>
      <c r="P18" s="45">
        <f t="shared" si="7"/>
        <v>0</v>
      </c>
      <c r="Q18" s="34"/>
      <c r="R18" s="9">
        <f t="shared" si="8"/>
        <v>105</v>
      </c>
      <c r="S18" s="27">
        <f t="shared" si="9"/>
        <v>7.337064754837222E-2</v>
      </c>
      <c r="T18" s="33">
        <v>2</v>
      </c>
      <c r="U18" s="45">
        <f t="shared" si="10"/>
        <v>5.358913212400525E-3</v>
      </c>
      <c r="V18" s="33">
        <v>19</v>
      </c>
      <c r="W18" s="45">
        <f t="shared" si="11"/>
        <v>2.9885491380395115E-2</v>
      </c>
      <c r="X18" s="33">
        <v>84</v>
      </c>
      <c r="Y18" s="45">
        <f t="shared" si="12"/>
        <v>0.19899554629015445</v>
      </c>
      <c r="Z18" s="34"/>
      <c r="AA18" s="9">
        <f t="shared" si="13"/>
        <v>640</v>
      </c>
      <c r="AB18" s="27">
        <f t="shared" si="14"/>
        <v>0.13203090348334656</v>
      </c>
      <c r="AC18" s="33">
        <v>30</v>
      </c>
      <c r="AD18" s="45">
        <f t="shared" si="15"/>
        <v>3.4756415455019403E-2</v>
      </c>
      <c r="AE18" s="33">
        <v>12</v>
      </c>
      <c r="AF18" s="45">
        <f t="shared" si="16"/>
        <v>2.0336914890011184E-2</v>
      </c>
      <c r="AG18" s="33">
        <v>3</v>
      </c>
      <c r="AH18" s="45">
        <f t="shared" si="17"/>
        <v>2.9168692270296552E-2</v>
      </c>
      <c r="AI18" s="33">
        <v>595</v>
      </c>
      <c r="AJ18" s="45">
        <f t="shared" si="18"/>
        <v>0.19218346253229976</v>
      </c>
      <c r="AK18" s="33">
        <v>0</v>
      </c>
      <c r="AL18" s="45">
        <f t="shared" si="19"/>
        <v>0</v>
      </c>
      <c r="AM18" s="34"/>
      <c r="AN18" s="9">
        <f t="shared" si="20"/>
        <v>314</v>
      </c>
      <c r="AO18" s="27">
        <f t="shared" si="21"/>
        <v>0.16699107608198516</v>
      </c>
      <c r="AP18" s="33">
        <v>23</v>
      </c>
      <c r="AQ18" s="45">
        <f t="shared" si="22"/>
        <v>4.0762073548958791E-2</v>
      </c>
      <c r="AR18" s="33">
        <v>291</v>
      </c>
      <c r="AS18" s="45">
        <f t="shared" si="23"/>
        <v>0.28650474061967729</v>
      </c>
      <c r="AT18" s="33">
        <v>0</v>
      </c>
      <c r="AU18" s="45">
        <f t="shared" si="24"/>
        <v>0</v>
      </c>
      <c r="AV18" s="33">
        <v>0</v>
      </c>
      <c r="AW18" s="45">
        <f t="shared" si="25"/>
        <v>0</v>
      </c>
      <c r="AX18" s="33">
        <v>0</v>
      </c>
      <c r="AY18" s="45">
        <f t="shared" si="26"/>
        <v>0</v>
      </c>
      <c r="AZ18" s="33">
        <v>0</v>
      </c>
      <c r="BA18" s="45">
        <f t="shared" si="27"/>
        <v>0</v>
      </c>
      <c r="BB18" s="34"/>
      <c r="BC18" s="9">
        <f t="shared" si="28"/>
        <v>11</v>
      </c>
      <c r="BD18" s="27">
        <f t="shared" si="29"/>
        <v>1.3047707162005075E-2</v>
      </c>
      <c r="BE18" s="33">
        <v>0</v>
      </c>
      <c r="BF18" s="45">
        <f t="shared" si="30"/>
        <v>0</v>
      </c>
      <c r="BG18" s="33">
        <v>11</v>
      </c>
      <c r="BH18" s="45">
        <f t="shared" si="31"/>
        <v>2.8373184761020406E-2</v>
      </c>
      <c r="BI18" s="33">
        <v>0</v>
      </c>
      <c r="BJ18" s="45">
        <f t="shared" si="32"/>
        <v>0</v>
      </c>
      <c r="BK18" s="34"/>
      <c r="BL18" s="9">
        <f t="shared" si="33"/>
        <v>71</v>
      </c>
      <c r="BM18" s="27">
        <f t="shared" si="34"/>
        <v>5.1452258101918946E-2</v>
      </c>
      <c r="BN18" s="33">
        <v>3</v>
      </c>
      <c r="BO18" s="45">
        <f t="shared" si="35"/>
        <v>1.2581781580271767E-2</v>
      </c>
      <c r="BP18" s="33">
        <v>10</v>
      </c>
      <c r="BQ18" s="45">
        <f t="shared" si="36"/>
        <v>0.29638411381149971</v>
      </c>
      <c r="BR18" s="33">
        <v>9</v>
      </c>
      <c r="BS18" s="45">
        <f t="shared" si="37"/>
        <v>8.5697962292896585E-2</v>
      </c>
      <c r="BT18" s="33">
        <v>0</v>
      </c>
      <c r="BU18" s="45">
        <f t="shared" si="38"/>
        <v>0</v>
      </c>
      <c r="BV18" s="33">
        <v>0</v>
      </c>
      <c r="BW18" s="45">
        <f t="shared" si="39"/>
        <v>0</v>
      </c>
      <c r="BX18" s="33">
        <v>2</v>
      </c>
      <c r="BY18" s="45">
        <f t="shared" si="40"/>
        <v>1.7199862401100791E-2</v>
      </c>
      <c r="BZ18" s="33">
        <v>47</v>
      </c>
      <c r="CA18" s="45">
        <f t="shared" si="41"/>
        <v>0.13836552048987283</v>
      </c>
      <c r="CB18" s="33">
        <v>0</v>
      </c>
      <c r="CC18" s="45">
        <f t="shared" si="42"/>
        <v>0</v>
      </c>
      <c r="CD18" s="33">
        <v>0</v>
      </c>
      <c r="CE18" s="45">
        <f t="shared" si="43"/>
        <v>0</v>
      </c>
      <c r="CF18" s="33">
        <v>0</v>
      </c>
      <c r="CG18" s="45">
        <f t="shared" si="44"/>
        <v>0</v>
      </c>
      <c r="CH18" s="33">
        <v>0</v>
      </c>
      <c r="CI18" s="45">
        <f t="shared" si="45"/>
        <v>0</v>
      </c>
    </row>
    <row r="19" spans="1:87" x14ac:dyDescent="0.25">
      <c r="A19" s="31" t="s">
        <v>55</v>
      </c>
      <c r="B19" s="32">
        <f t="shared" si="46"/>
        <v>4106</v>
      </c>
      <c r="C19" s="27">
        <f t="shared" si="0"/>
        <v>0.35838790034965951</v>
      </c>
      <c r="D19" s="34"/>
      <c r="E19" s="9">
        <f t="shared" si="1"/>
        <v>334</v>
      </c>
      <c r="F19" s="27">
        <f t="shared" si="2"/>
        <v>0.31066877499767465</v>
      </c>
      <c r="G19" s="33">
        <v>128</v>
      </c>
      <c r="H19" s="45">
        <f t="shared" si="3"/>
        <v>0.46041509298226679</v>
      </c>
      <c r="I19" s="33">
        <v>0</v>
      </c>
      <c r="J19" s="45">
        <f t="shared" si="4"/>
        <v>0</v>
      </c>
      <c r="K19" s="33">
        <v>57</v>
      </c>
      <c r="L19" s="45">
        <f t="shared" si="5"/>
        <v>0.17159888009151941</v>
      </c>
      <c r="M19" s="33">
        <v>56</v>
      </c>
      <c r="N19" s="45">
        <f t="shared" si="6"/>
        <v>0.21306547958756611</v>
      </c>
      <c r="O19" s="33">
        <v>93</v>
      </c>
      <c r="P19" s="45">
        <f t="shared" si="7"/>
        <v>1.9037871033776868</v>
      </c>
      <c r="Q19" s="34"/>
      <c r="R19" s="9">
        <f t="shared" si="8"/>
        <v>247</v>
      </c>
      <c r="S19" s="27">
        <f t="shared" si="9"/>
        <v>0.17259571375664703</v>
      </c>
      <c r="T19" s="33">
        <v>212</v>
      </c>
      <c r="U19" s="45">
        <f t="shared" si="10"/>
        <v>0.56804480051445572</v>
      </c>
      <c r="V19" s="33">
        <v>7</v>
      </c>
      <c r="W19" s="45">
        <f t="shared" si="11"/>
        <v>1.101044419277715E-2</v>
      </c>
      <c r="X19" s="33">
        <v>28</v>
      </c>
      <c r="Y19" s="45">
        <f t="shared" si="12"/>
        <v>6.6331848763384826E-2</v>
      </c>
      <c r="Z19" s="34"/>
      <c r="AA19" s="9">
        <f t="shared" si="13"/>
        <v>826</v>
      </c>
      <c r="AB19" s="27">
        <f t="shared" si="14"/>
        <v>0.17040238480819417</v>
      </c>
      <c r="AC19" s="33">
        <v>213</v>
      </c>
      <c r="AD19" s="45">
        <f t="shared" si="15"/>
        <v>0.24677054973063778</v>
      </c>
      <c r="AE19" s="33">
        <v>2</v>
      </c>
      <c r="AF19" s="45">
        <f t="shared" si="16"/>
        <v>3.389485815001864E-3</v>
      </c>
      <c r="AG19" s="33">
        <v>0</v>
      </c>
      <c r="AH19" s="45">
        <f t="shared" si="17"/>
        <v>0</v>
      </c>
      <c r="AI19" s="33">
        <v>611</v>
      </c>
      <c r="AJ19" s="45">
        <f t="shared" si="18"/>
        <v>0.1973514211886305</v>
      </c>
      <c r="AK19" s="33">
        <v>0</v>
      </c>
      <c r="AL19" s="45">
        <f t="shared" si="19"/>
        <v>0</v>
      </c>
      <c r="AM19" s="34"/>
      <c r="AN19" s="9">
        <f t="shared" si="20"/>
        <v>850</v>
      </c>
      <c r="AO19" s="27">
        <f t="shared" si="21"/>
        <v>0.45204590659136112</v>
      </c>
      <c r="AP19" s="33">
        <v>46</v>
      </c>
      <c r="AQ19" s="45">
        <f t="shared" si="22"/>
        <v>8.1524147097917582E-2</v>
      </c>
      <c r="AR19" s="33">
        <v>665</v>
      </c>
      <c r="AS19" s="45">
        <f t="shared" si="23"/>
        <v>0.65472732822022472</v>
      </c>
      <c r="AT19" s="33">
        <v>0</v>
      </c>
      <c r="AU19" s="45">
        <f t="shared" si="24"/>
        <v>0</v>
      </c>
      <c r="AV19" s="33">
        <v>0</v>
      </c>
      <c r="AW19" s="45">
        <f t="shared" si="25"/>
        <v>0</v>
      </c>
      <c r="AX19" s="33">
        <v>0</v>
      </c>
      <c r="AY19" s="45">
        <f t="shared" si="26"/>
        <v>0</v>
      </c>
      <c r="AZ19" s="33">
        <v>139</v>
      </c>
      <c r="BA19" s="45">
        <f t="shared" si="27"/>
        <v>0.86723234339905164</v>
      </c>
      <c r="BB19" s="34"/>
      <c r="BC19" s="9">
        <f t="shared" si="28"/>
        <v>1663</v>
      </c>
      <c r="BD19" s="27">
        <f t="shared" si="29"/>
        <v>1.9725760918558586</v>
      </c>
      <c r="BE19" s="33">
        <v>851</v>
      </c>
      <c r="BF19" s="45">
        <f t="shared" si="30"/>
        <v>3.4768753064226181</v>
      </c>
      <c r="BG19" s="33">
        <v>812</v>
      </c>
      <c r="BH19" s="45">
        <f t="shared" si="31"/>
        <v>2.0944569114498699</v>
      </c>
      <c r="BI19" s="33">
        <v>0</v>
      </c>
      <c r="BJ19" s="45">
        <f t="shared" si="32"/>
        <v>0</v>
      </c>
      <c r="BK19" s="34"/>
      <c r="BL19" s="9">
        <f t="shared" si="33"/>
        <v>186</v>
      </c>
      <c r="BM19" s="27">
        <f t="shared" si="34"/>
        <v>0.13479042263319613</v>
      </c>
      <c r="BN19" s="33">
        <v>143</v>
      </c>
      <c r="BO19" s="45">
        <f t="shared" si="35"/>
        <v>0.59973158865962084</v>
      </c>
      <c r="BP19" s="33">
        <v>0</v>
      </c>
      <c r="BQ19" s="45">
        <f t="shared" si="36"/>
        <v>0</v>
      </c>
      <c r="BR19" s="33">
        <v>0</v>
      </c>
      <c r="BS19" s="45">
        <f t="shared" si="37"/>
        <v>0</v>
      </c>
      <c r="BT19" s="33">
        <v>0</v>
      </c>
      <c r="BU19" s="45">
        <f t="shared" si="38"/>
        <v>0</v>
      </c>
      <c r="BV19" s="33">
        <v>0</v>
      </c>
      <c r="BW19" s="45">
        <f t="shared" si="39"/>
        <v>0</v>
      </c>
      <c r="BX19" s="33">
        <v>20</v>
      </c>
      <c r="BY19" s="45">
        <f t="shared" si="40"/>
        <v>0.17199862401100791</v>
      </c>
      <c r="BZ19" s="33">
        <v>23</v>
      </c>
      <c r="CA19" s="45">
        <f t="shared" si="41"/>
        <v>6.7710786622703717E-2</v>
      </c>
      <c r="CB19" s="33">
        <v>0</v>
      </c>
      <c r="CC19" s="45">
        <f t="shared" si="42"/>
        <v>0</v>
      </c>
      <c r="CD19" s="33">
        <v>0</v>
      </c>
      <c r="CE19" s="45">
        <f t="shared" si="43"/>
        <v>0</v>
      </c>
      <c r="CF19" s="33">
        <v>0</v>
      </c>
      <c r="CG19" s="45">
        <f t="shared" si="44"/>
        <v>0</v>
      </c>
      <c r="CH19" s="33">
        <v>0</v>
      </c>
      <c r="CI19" s="45">
        <f t="shared" si="45"/>
        <v>0</v>
      </c>
    </row>
    <row r="20" spans="1:87" x14ac:dyDescent="0.25">
      <c r="A20" s="31" t="s">
        <v>56</v>
      </c>
      <c r="B20" s="32">
        <f t="shared" si="46"/>
        <v>4702</v>
      </c>
      <c r="C20" s="27">
        <f t="shared" si="0"/>
        <v>0.41040913478911323</v>
      </c>
      <c r="D20" s="34"/>
      <c r="E20" s="9">
        <f t="shared" si="1"/>
        <v>1119</v>
      </c>
      <c r="F20" s="27">
        <f t="shared" si="2"/>
        <v>1.0408334108455028</v>
      </c>
      <c r="G20" s="33">
        <v>647</v>
      </c>
      <c r="H20" s="45">
        <f t="shared" si="3"/>
        <v>2.3272544153088015</v>
      </c>
      <c r="I20" s="33">
        <v>159</v>
      </c>
      <c r="J20" s="45">
        <f t="shared" si="4"/>
        <v>1.0375880971025842</v>
      </c>
      <c r="K20" s="33">
        <v>112</v>
      </c>
      <c r="L20" s="45">
        <f t="shared" si="5"/>
        <v>0.33717674684649424</v>
      </c>
      <c r="M20" s="33">
        <v>196</v>
      </c>
      <c r="N20" s="45">
        <f t="shared" si="6"/>
        <v>0.74572917855648146</v>
      </c>
      <c r="O20" s="33">
        <v>5</v>
      </c>
      <c r="P20" s="45">
        <f t="shared" si="7"/>
        <v>0.10235414534288639</v>
      </c>
      <c r="Q20" s="34"/>
      <c r="R20" s="9">
        <f t="shared" si="8"/>
        <v>582</v>
      </c>
      <c r="S20" s="27">
        <f t="shared" si="9"/>
        <v>0.40668301783954891</v>
      </c>
      <c r="T20" s="33">
        <v>312</v>
      </c>
      <c r="U20" s="45">
        <f t="shared" si="10"/>
        <v>0.83599046113448194</v>
      </c>
      <c r="V20" s="33">
        <v>255</v>
      </c>
      <c r="W20" s="45">
        <f t="shared" si="11"/>
        <v>0.40109475273688189</v>
      </c>
      <c r="X20" s="33">
        <v>15</v>
      </c>
      <c r="Y20" s="45">
        <f t="shared" si="12"/>
        <v>3.5534918980384723E-2</v>
      </c>
      <c r="Z20" s="34"/>
      <c r="AA20" s="9">
        <f t="shared" si="13"/>
        <v>128</v>
      </c>
      <c r="AB20" s="27">
        <f t="shared" si="14"/>
        <v>2.6406180696669314E-2</v>
      </c>
      <c r="AC20" s="33">
        <v>11</v>
      </c>
      <c r="AD20" s="45">
        <f t="shared" si="15"/>
        <v>1.2744019000173783E-2</v>
      </c>
      <c r="AE20" s="33">
        <v>41</v>
      </c>
      <c r="AF20" s="45">
        <f t="shared" si="16"/>
        <v>6.9484459207538207E-2</v>
      </c>
      <c r="AG20" s="33">
        <v>6</v>
      </c>
      <c r="AH20" s="45">
        <f t="shared" si="17"/>
        <v>5.8337384540593104E-2</v>
      </c>
      <c r="AI20" s="33">
        <v>62</v>
      </c>
      <c r="AJ20" s="45">
        <f t="shared" si="18"/>
        <v>2.0025839793281652E-2</v>
      </c>
      <c r="AK20" s="33">
        <v>8</v>
      </c>
      <c r="AL20" s="45">
        <f t="shared" si="19"/>
        <v>4.096471913564443E-2</v>
      </c>
      <c r="AM20" s="34"/>
      <c r="AN20" s="9">
        <f t="shared" si="20"/>
        <v>1798</v>
      </c>
      <c r="AO20" s="27">
        <f t="shared" si="21"/>
        <v>0.95621004711913793</v>
      </c>
      <c r="AP20" s="33">
        <v>239</v>
      </c>
      <c r="AQ20" s="45">
        <f t="shared" si="22"/>
        <v>0.42357111209570225</v>
      </c>
      <c r="AR20" s="33">
        <v>1453</v>
      </c>
      <c r="AS20" s="45">
        <f t="shared" si="23"/>
        <v>1.4305545983518595</v>
      </c>
      <c r="AT20" s="33">
        <v>3</v>
      </c>
      <c r="AU20" s="45">
        <f t="shared" si="24"/>
        <v>2.6944494341656185E-2</v>
      </c>
      <c r="AV20" s="33">
        <v>0</v>
      </c>
      <c r="AW20" s="45">
        <f t="shared" si="25"/>
        <v>0</v>
      </c>
      <c r="AX20" s="33">
        <v>0</v>
      </c>
      <c r="AY20" s="45">
        <f t="shared" si="26"/>
        <v>0</v>
      </c>
      <c r="AZ20" s="33">
        <v>103</v>
      </c>
      <c r="BA20" s="45">
        <f t="shared" si="27"/>
        <v>0.64262540554030445</v>
      </c>
      <c r="BB20" s="34"/>
      <c r="BC20" s="9">
        <f t="shared" si="28"/>
        <v>516</v>
      </c>
      <c r="BD20" s="27">
        <f t="shared" si="29"/>
        <v>0.61205608141769274</v>
      </c>
      <c r="BE20" s="33">
        <v>374</v>
      </c>
      <c r="BF20" s="45">
        <f t="shared" si="30"/>
        <v>1.5280274554665796</v>
      </c>
      <c r="BG20" s="33">
        <v>119</v>
      </c>
      <c r="BH20" s="45">
        <f t="shared" si="31"/>
        <v>0.3069462715055844</v>
      </c>
      <c r="BI20" s="33">
        <v>23</v>
      </c>
      <c r="BJ20" s="45">
        <f t="shared" si="32"/>
        <v>0.10920659038032381</v>
      </c>
      <c r="BK20" s="34"/>
      <c r="BL20" s="9">
        <f t="shared" si="33"/>
        <v>559</v>
      </c>
      <c r="BM20" s="27">
        <f t="shared" si="34"/>
        <v>0.40509594759116468</v>
      </c>
      <c r="BN20" s="33">
        <v>121</v>
      </c>
      <c r="BO20" s="45">
        <f t="shared" si="35"/>
        <v>0.50746519040429461</v>
      </c>
      <c r="BP20" s="33">
        <v>0</v>
      </c>
      <c r="BQ20" s="45">
        <f t="shared" si="36"/>
        <v>0</v>
      </c>
      <c r="BR20" s="33">
        <v>6</v>
      </c>
      <c r="BS20" s="45">
        <f t="shared" si="37"/>
        <v>5.7131974861931056E-2</v>
      </c>
      <c r="BT20" s="33">
        <v>28</v>
      </c>
      <c r="BU20" s="45">
        <f t="shared" si="38"/>
        <v>0.55721393034825872</v>
      </c>
      <c r="BV20" s="33">
        <v>0</v>
      </c>
      <c r="BW20" s="45">
        <f t="shared" si="39"/>
        <v>0</v>
      </c>
      <c r="BX20" s="33">
        <v>20</v>
      </c>
      <c r="BY20" s="45">
        <f t="shared" si="40"/>
        <v>0.17199862401100791</v>
      </c>
      <c r="BZ20" s="33">
        <v>154</v>
      </c>
      <c r="CA20" s="45">
        <f t="shared" si="41"/>
        <v>0.45336787564766834</v>
      </c>
      <c r="CB20" s="33">
        <v>69</v>
      </c>
      <c r="CC20" s="45">
        <f t="shared" si="42"/>
        <v>0.5866349260329875</v>
      </c>
      <c r="CD20" s="33">
        <v>161</v>
      </c>
      <c r="CE20" s="45">
        <f t="shared" si="43"/>
        <v>0.54250766586919164</v>
      </c>
      <c r="CF20" s="33">
        <v>0</v>
      </c>
      <c r="CG20" s="45">
        <f t="shared" si="44"/>
        <v>0</v>
      </c>
      <c r="CH20" s="33">
        <v>0</v>
      </c>
      <c r="CI20" s="45">
        <f t="shared" si="45"/>
        <v>0</v>
      </c>
    </row>
    <row r="21" spans="1:87" x14ac:dyDescent="0.25">
      <c r="A21" s="31" t="s">
        <v>57</v>
      </c>
      <c r="B21" s="32">
        <f t="shared" si="46"/>
        <v>695</v>
      </c>
      <c r="C21" s="27">
        <f t="shared" si="0"/>
        <v>6.0662345529228771E-2</v>
      </c>
      <c r="D21" s="34"/>
      <c r="E21" s="9">
        <f t="shared" si="1"/>
        <v>481</v>
      </c>
      <c r="F21" s="27">
        <f t="shared" si="2"/>
        <v>0.44740024183796856</v>
      </c>
      <c r="G21" s="33">
        <v>24</v>
      </c>
      <c r="H21" s="45">
        <f t="shared" si="3"/>
        <v>8.6327829934175024E-2</v>
      </c>
      <c r="I21" s="33">
        <v>0</v>
      </c>
      <c r="J21" s="45">
        <f t="shared" si="4"/>
        <v>0</v>
      </c>
      <c r="K21" s="33">
        <v>310</v>
      </c>
      <c r="L21" s="45">
        <f t="shared" si="5"/>
        <v>0.93325706716440371</v>
      </c>
      <c r="M21" s="33">
        <v>25</v>
      </c>
      <c r="N21" s="45">
        <f t="shared" si="6"/>
        <v>9.5118517673020583E-2</v>
      </c>
      <c r="O21" s="33">
        <v>122</v>
      </c>
      <c r="P21" s="45">
        <f t="shared" si="7"/>
        <v>2.4974411463664281</v>
      </c>
      <c r="Q21" s="34"/>
      <c r="R21" s="9">
        <f t="shared" si="8"/>
        <v>7</v>
      </c>
      <c r="S21" s="27">
        <f t="shared" si="9"/>
        <v>4.8913765032248145E-3</v>
      </c>
      <c r="T21" s="33">
        <v>0</v>
      </c>
      <c r="U21" s="45">
        <f t="shared" si="10"/>
        <v>0</v>
      </c>
      <c r="V21" s="33">
        <v>0</v>
      </c>
      <c r="W21" s="45">
        <f t="shared" si="11"/>
        <v>0</v>
      </c>
      <c r="X21" s="33">
        <v>7</v>
      </c>
      <c r="Y21" s="45">
        <f t="shared" si="12"/>
        <v>1.6582962190846207E-2</v>
      </c>
      <c r="Z21" s="34"/>
      <c r="AA21" s="9">
        <f t="shared" si="13"/>
        <v>0</v>
      </c>
      <c r="AB21" s="27">
        <f t="shared" si="14"/>
        <v>0</v>
      </c>
      <c r="AC21" s="33">
        <v>0</v>
      </c>
      <c r="AD21" s="45">
        <f t="shared" si="15"/>
        <v>0</v>
      </c>
      <c r="AE21" s="33">
        <v>0</v>
      </c>
      <c r="AF21" s="45">
        <f t="shared" si="16"/>
        <v>0</v>
      </c>
      <c r="AG21" s="33">
        <v>0</v>
      </c>
      <c r="AH21" s="45">
        <f t="shared" si="17"/>
        <v>0</v>
      </c>
      <c r="AI21" s="33">
        <v>0</v>
      </c>
      <c r="AJ21" s="45">
        <f t="shared" si="18"/>
        <v>0</v>
      </c>
      <c r="AK21" s="33">
        <v>0</v>
      </c>
      <c r="AL21" s="45">
        <f t="shared" si="19"/>
        <v>0</v>
      </c>
      <c r="AM21" s="34"/>
      <c r="AN21" s="9">
        <f t="shared" si="20"/>
        <v>11</v>
      </c>
      <c r="AO21" s="27">
        <f t="shared" si="21"/>
        <v>5.8500058500058506E-3</v>
      </c>
      <c r="AP21" s="33">
        <v>0</v>
      </c>
      <c r="AQ21" s="45">
        <f t="shared" si="22"/>
        <v>0</v>
      </c>
      <c r="AR21" s="33">
        <v>11</v>
      </c>
      <c r="AS21" s="45">
        <f t="shared" si="23"/>
        <v>1.0830076105898452E-2</v>
      </c>
      <c r="AT21" s="33">
        <v>0</v>
      </c>
      <c r="AU21" s="45">
        <f t="shared" si="24"/>
        <v>0</v>
      </c>
      <c r="AV21" s="33">
        <v>0</v>
      </c>
      <c r="AW21" s="45">
        <f t="shared" si="25"/>
        <v>0</v>
      </c>
      <c r="AX21" s="33">
        <v>0</v>
      </c>
      <c r="AY21" s="45">
        <f t="shared" si="26"/>
        <v>0</v>
      </c>
      <c r="AZ21" s="33">
        <v>0</v>
      </c>
      <c r="BA21" s="45">
        <f t="shared" si="27"/>
        <v>0</v>
      </c>
      <c r="BB21" s="34"/>
      <c r="BC21" s="9">
        <f t="shared" si="28"/>
        <v>176</v>
      </c>
      <c r="BD21" s="27">
        <f t="shared" si="29"/>
        <v>0.2087633145920812</v>
      </c>
      <c r="BE21" s="33">
        <v>165</v>
      </c>
      <c r="BF21" s="45">
        <f t="shared" si="30"/>
        <v>0.67412975976466749</v>
      </c>
      <c r="BG21" s="33">
        <v>11</v>
      </c>
      <c r="BH21" s="45">
        <f t="shared" si="31"/>
        <v>2.8373184761020406E-2</v>
      </c>
      <c r="BI21" s="33">
        <v>0</v>
      </c>
      <c r="BJ21" s="45">
        <f t="shared" si="32"/>
        <v>0</v>
      </c>
      <c r="BK21" s="34"/>
      <c r="BL21" s="9">
        <f t="shared" si="33"/>
        <v>20</v>
      </c>
      <c r="BM21" s="27">
        <f t="shared" si="34"/>
        <v>1.4493593831526467E-2</v>
      </c>
      <c r="BN21" s="33">
        <v>4</v>
      </c>
      <c r="BO21" s="45">
        <f t="shared" si="35"/>
        <v>1.6775708773695688E-2</v>
      </c>
      <c r="BP21" s="33">
        <v>0</v>
      </c>
      <c r="BQ21" s="45">
        <f t="shared" si="36"/>
        <v>0</v>
      </c>
      <c r="BR21" s="33">
        <v>0</v>
      </c>
      <c r="BS21" s="45">
        <f t="shared" si="37"/>
        <v>0</v>
      </c>
      <c r="BT21" s="33">
        <v>0</v>
      </c>
      <c r="BU21" s="45">
        <f t="shared" si="38"/>
        <v>0</v>
      </c>
      <c r="BV21" s="33">
        <v>0</v>
      </c>
      <c r="BW21" s="45">
        <f t="shared" si="39"/>
        <v>0</v>
      </c>
      <c r="BX21" s="33">
        <v>0</v>
      </c>
      <c r="BY21" s="45">
        <f t="shared" si="40"/>
        <v>0</v>
      </c>
      <c r="BZ21" s="33">
        <v>6</v>
      </c>
      <c r="CA21" s="45">
        <f t="shared" si="41"/>
        <v>1.7663683466792274E-2</v>
      </c>
      <c r="CB21" s="33">
        <v>0</v>
      </c>
      <c r="CC21" s="45">
        <f t="shared" si="42"/>
        <v>0</v>
      </c>
      <c r="CD21" s="33">
        <v>10</v>
      </c>
      <c r="CE21" s="45">
        <f t="shared" si="43"/>
        <v>3.3696128314856619E-2</v>
      </c>
      <c r="CF21" s="33">
        <v>0</v>
      </c>
      <c r="CG21" s="45">
        <f t="shared" si="44"/>
        <v>0</v>
      </c>
      <c r="CH21" s="33">
        <v>0</v>
      </c>
      <c r="CI21" s="45">
        <f t="shared" si="45"/>
        <v>0</v>
      </c>
    </row>
    <row r="22" spans="1:87" x14ac:dyDescent="0.25">
      <c r="A22" s="31" t="s">
        <v>58</v>
      </c>
      <c r="B22" s="32">
        <f t="shared" si="46"/>
        <v>7465</v>
      </c>
      <c r="C22" s="27">
        <f t="shared" si="0"/>
        <v>0.6515746897491983</v>
      </c>
      <c r="D22" s="34"/>
      <c r="E22" s="9">
        <f t="shared" si="1"/>
        <v>1741</v>
      </c>
      <c r="F22" s="27">
        <f t="shared" si="2"/>
        <v>1.6193842433262025</v>
      </c>
      <c r="G22" s="33">
        <v>462</v>
      </c>
      <c r="H22" s="45">
        <f t="shared" si="3"/>
        <v>1.6618107262328694</v>
      </c>
      <c r="I22" s="33">
        <v>34</v>
      </c>
      <c r="J22" s="45">
        <f t="shared" si="4"/>
        <v>0.22187418428608721</v>
      </c>
      <c r="K22" s="33">
        <v>809</v>
      </c>
      <c r="L22" s="45">
        <f t="shared" si="5"/>
        <v>2.4354998946322666</v>
      </c>
      <c r="M22" s="33">
        <v>170</v>
      </c>
      <c r="N22" s="45">
        <f t="shared" si="6"/>
        <v>0.64680592017653993</v>
      </c>
      <c r="O22" s="33">
        <v>266</v>
      </c>
      <c r="P22" s="45">
        <f t="shared" si="7"/>
        <v>5.4452405322415558</v>
      </c>
      <c r="Q22" s="34"/>
      <c r="R22" s="9">
        <f t="shared" si="8"/>
        <v>95</v>
      </c>
      <c r="S22" s="27">
        <f t="shared" si="9"/>
        <v>6.6382966829479625E-2</v>
      </c>
      <c r="T22" s="33">
        <v>47</v>
      </c>
      <c r="U22" s="45">
        <f t="shared" si="10"/>
        <v>0.12593446049141235</v>
      </c>
      <c r="V22" s="33">
        <v>6</v>
      </c>
      <c r="W22" s="45">
        <f t="shared" si="11"/>
        <v>9.4375235938089844E-3</v>
      </c>
      <c r="X22" s="33">
        <v>42</v>
      </c>
      <c r="Y22" s="45">
        <f t="shared" si="12"/>
        <v>9.9497773145077226E-2</v>
      </c>
      <c r="Z22" s="34"/>
      <c r="AA22" s="9">
        <f t="shared" si="13"/>
        <v>812</v>
      </c>
      <c r="AB22" s="27">
        <f t="shared" si="14"/>
        <v>0.16751420879449597</v>
      </c>
      <c r="AC22" s="33">
        <v>669</v>
      </c>
      <c r="AD22" s="45">
        <f t="shared" si="15"/>
        <v>0.77506806464693268</v>
      </c>
      <c r="AE22" s="33">
        <v>32</v>
      </c>
      <c r="AF22" s="45">
        <f t="shared" si="16"/>
        <v>5.4231773040029824E-2</v>
      </c>
      <c r="AG22" s="33">
        <v>2</v>
      </c>
      <c r="AH22" s="45">
        <f t="shared" si="17"/>
        <v>1.9445794846864366E-2</v>
      </c>
      <c r="AI22" s="33">
        <v>105</v>
      </c>
      <c r="AJ22" s="45">
        <f t="shared" si="18"/>
        <v>3.391472868217054E-2</v>
      </c>
      <c r="AK22" s="33">
        <v>4</v>
      </c>
      <c r="AL22" s="45">
        <f t="shared" si="19"/>
        <v>2.0482359567822215E-2</v>
      </c>
      <c r="AM22" s="34"/>
      <c r="AN22" s="9">
        <f t="shared" si="20"/>
        <v>2251</v>
      </c>
      <c r="AO22" s="27">
        <f t="shared" si="21"/>
        <v>1.1971239243966516</v>
      </c>
      <c r="AP22" s="33">
        <v>394</v>
      </c>
      <c r="AQ22" s="45">
        <f t="shared" si="22"/>
        <v>0.69827204253433761</v>
      </c>
      <c r="AR22" s="33">
        <v>1637</v>
      </c>
      <c r="AS22" s="45">
        <f t="shared" si="23"/>
        <v>1.6117122350323425</v>
      </c>
      <c r="AT22" s="33">
        <v>2</v>
      </c>
      <c r="AU22" s="45">
        <f t="shared" si="24"/>
        <v>1.7962996227770794E-2</v>
      </c>
      <c r="AV22" s="33">
        <v>0</v>
      </c>
      <c r="AW22" s="45">
        <f t="shared" si="25"/>
        <v>0</v>
      </c>
      <c r="AX22" s="33">
        <v>3</v>
      </c>
      <c r="AY22" s="45">
        <f t="shared" si="26"/>
        <v>0.20174848688634836</v>
      </c>
      <c r="AZ22" s="33">
        <v>215</v>
      </c>
      <c r="BA22" s="45">
        <f t="shared" si="27"/>
        <v>1.3414025455452958</v>
      </c>
      <c r="BB22" s="34"/>
      <c r="BC22" s="9">
        <f t="shared" si="28"/>
        <v>239</v>
      </c>
      <c r="BD22" s="27">
        <f t="shared" si="29"/>
        <v>0.28349109197447397</v>
      </c>
      <c r="BE22" s="33">
        <v>208</v>
      </c>
      <c r="BF22" s="45">
        <f t="shared" si="30"/>
        <v>0.84981206079424743</v>
      </c>
      <c r="BG22" s="33">
        <v>15</v>
      </c>
      <c r="BH22" s="45">
        <f t="shared" si="31"/>
        <v>3.8690706492300546E-2</v>
      </c>
      <c r="BI22" s="33">
        <v>16</v>
      </c>
      <c r="BJ22" s="45">
        <f t="shared" si="32"/>
        <v>7.5969802003703527E-2</v>
      </c>
      <c r="BK22" s="34"/>
      <c r="BL22" s="9">
        <f t="shared" si="33"/>
        <v>2327</v>
      </c>
      <c r="BM22" s="27">
        <f t="shared" si="34"/>
        <v>1.6863296422981042</v>
      </c>
      <c r="BN22" s="33">
        <v>227</v>
      </c>
      <c r="BO22" s="45">
        <f t="shared" si="35"/>
        <v>0.95202147290723038</v>
      </c>
      <c r="BP22" s="33">
        <v>0</v>
      </c>
      <c r="BQ22" s="45">
        <f t="shared" si="36"/>
        <v>0</v>
      </c>
      <c r="BR22" s="33">
        <v>6</v>
      </c>
      <c r="BS22" s="45">
        <f t="shared" si="37"/>
        <v>5.7131974861931056E-2</v>
      </c>
      <c r="BT22" s="33">
        <v>481</v>
      </c>
      <c r="BU22" s="45">
        <f t="shared" si="38"/>
        <v>9.5721393034825866</v>
      </c>
      <c r="BV22" s="33">
        <v>0</v>
      </c>
      <c r="BW22" s="45">
        <f t="shared" si="39"/>
        <v>0</v>
      </c>
      <c r="BX22" s="33">
        <v>0</v>
      </c>
      <c r="BY22" s="45">
        <f t="shared" si="40"/>
        <v>0</v>
      </c>
      <c r="BZ22" s="33">
        <v>309</v>
      </c>
      <c r="CA22" s="45">
        <f t="shared" si="41"/>
        <v>0.90967969853980213</v>
      </c>
      <c r="CB22" s="33">
        <v>497</v>
      </c>
      <c r="CC22" s="45">
        <f t="shared" si="42"/>
        <v>4.2254718585274613</v>
      </c>
      <c r="CD22" s="33">
        <v>797</v>
      </c>
      <c r="CE22" s="45">
        <f t="shared" si="43"/>
        <v>2.685581426694073</v>
      </c>
      <c r="CF22" s="33">
        <v>10</v>
      </c>
      <c r="CG22" s="45">
        <f t="shared" si="44"/>
        <v>0.2188662727073758</v>
      </c>
      <c r="CH22" s="33">
        <v>0</v>
      </c>
      <c r="CI22" s="45">
        <f t="shared" si="45"/>
        <v>0</v>
      </c>
    </row>
    <row r="23" spans="1:87" x14ac:dyDescent="0.25">
      <c r="A23" s="31" t="s">
        <v>59</v>
      </c>
      <c r="B23" s="32">
        <f t="shared" si="46"/>
        <v>4210</v>
      </c>
      <c r="C23" s="27">
        <f t="shared" si="0"/>
        <v>0.36746543119144337</v>
      </c>
      <c r="D23" s="34"/>
      <c r="E23" s="9">
        <f t="shared" si="1"/>
        <v>2180</v>
      </c>
      <c r="F23" s="27">
        <f t="shared" si="2"/>
        <v>2.0277183517812296</v>
      </c>
      <c r="G23" s="33">
        <v>544</v>
      </c>
      <c r="H23" s="45">
        <f t="shared" si="3"/>
        <v>1.9567641451746338</v>
      </c>
      <c r="I23" s="33">
        <v>20</v>
      </c>
      <c r="J23" s="45">
        <f t="shared" si="4"/>
        <v>0.1305142260506395</v>
      </c>
      <c r="K23" s="33">
        <v>878</v>
      </c>
      <c r="L23" s="45">
        <f t="shared" si="5"/>
        <v>2.6432248547430532</v>
      </c>
      <c r="M23" s="33">
        <v>680</v>
      </c>
      <c r="N23" s="45">
        <f t="shared" si="6"/>
        <v>2.5872236807061597</v>
      </c>
      <c r="O23" s="33">
        <v>58</v>
      </c>
      <c r="P23" s="45">
        <f t="shared" si="7"/>
        <v>1.1873080859774821</v>
      </c>
      <c r="Q23" s="34"/>
      <c r="R23" s="9">
        <f t="shared" si="8"/>
        <v>591</v>
      </c>
      <c r="S23" s="27">
        <f t="shared" si="9"/>
        <v>0.41297193048655223</v>
      </c>
      <c r="T23" s="33">
        <v>331</v>
      </c>
      <c r="U23" s="45">
        <f t="shared" si="10"/>
        <v>0.88690013665228684</v>
      </c>
      <c r="V23" s="33">
        <v>5</v>
      </c>
      <c r="W23" s="45">
        <f t="shared" si="11"/>
        <v>7.8646029948408209E-3</v>
      </c>
      <c r="X23" s="33">
        <v>255</v>
      </c>
      <c r="Y23" s="45">
        <f t="shared" si="12"/>
        <v>0.60409362266654032</v>
      </c>
      <c r="Z23" s="34"/>
      <c r="AA23" s="9">
        <f t="shared" si="13"/>
        <v>14</v>
      </c>
      <c r="AB23" s="27">
        <f t="shared" si="14"/>
        <v>2.8881760136982063E-3</v>
      </c>
      <c r="AC23" s="33">
        <v>0</v>
      </c>
      <c r="AD23" s="45">
        <f t="shared" si="15"/>
        <v>0</v>
      </c>
      <c r="AE23" s="33">
        <v>0</v>
      </c>
      <c r="AF23" s="45">
        <f t="shared" si="16"/>
        <v>0</v>
      </c>
      <c r="AG23" s="33">
        <v>7</v>
      </c>
      <c r="AH23" s="45">
        <f t="shared" si="17"/>
        <v>6.8060281964025277E-2</v>
      </c>
      <c r="AI23" s="33">
        <v>0</v>
      </c>
      <c r="AJ23" s="45">
        <f t="shared" si="18"/>
        <v>0</v>
      </c>
      <c r="AK23" s="33">
        <v>7</v>
      </c>
      <c r="AL23" s="45">
        <f t="shared" si="19"/>
        <v>3.584412924368887E-2</v>
      </c>
      <c r="AM23" s="34"/>
      <c r="AN23" s="9">
        <f t="shared" si="20"/>
        <v>516</v>
      </c>
      <c r="AO23" s="27">
        <f t="shared" si="21"/>
        <v>0.27441845623663808</v>
      </c>
      <c r="AP23" s="33">
        <v>11</v>
      </c>
      <c r="AQ23" s="45">
        <f t="shared" si="22"/>
        <v>1.9494904740806382E-2</v>
      </c>
      <c r="AR23" s="33">
        <v>462</v>
      </c>
      <c r="AS23" s="45">
        <f t="shared" si="23"/>
        <v>0.45486319644773504</v>
      </c>
      <c r="AT23" s="33">
        <v>0</v>
      </c>
      <c r="AU23" s="45">
        <f t="shared" si="24"/>
        <v>0</v>
      </c>
      <c r="AV23" s="33">
        <v>0</v>
      </c>
      <c r="AW23" s="45">
        <f t="shared" si="25"/>
        <v>0</v>
      </c>
      <c r="AX23" s="33">
        <v>0</v>
      </c>
      <c r="AY23" s="45">
        <f t="shared" si="26"/>
        <v>0</v>
      </c>
      <c r="AZ23" s="33">
        <v>43</v>
      </c>
      <c r="BA23" s="45">
        <f t="shared" si="27"/>
        <v>0.26828050910905915</v>
      </c>
      <c r="BB23" s="34"/>
      <c r="BC23" s="9">
        <f t="shared" si="28"/>
        <v>78</v>
      </c>
      <c r="BD23" s="27">
        <f t="shared" si="29"/>
        <v>9.2520105330581456E-2</v>
      </c>
      <c r="BE23" s="33">
        <v>27</v>
      </c>
      <c r="BF23" s="45">
        <f t="shared" si="30"/>
        <v>0.11031214250694558</v>
      </c>
      <c r="BG23" s="33">
        <v>51</v>
      </c>
      <c r="BH23" s="45">
        <f t="shared" si="31"/>
        <v>0.13154840207382187</v>
      </c>
      <c r="BI23" s="33">
        <v>0</v>
      </c>
      <c r="BJ23" s="45">
        <f t="shared" si="32"/>
        <v>0</v>
      </c>
      <c r="BK23" s="34"/>
      <c r="BL23" s="9">
        <f t="shared" si="33"/>
        <v>831</v>
      </c>
      <c r="BM23" s="27">
        <f t="shared" si="34"/>
        <v>0.60220882369992468</v>
      </c>
      <c r="BN23" s="33">
        <v>275</v>
      </c>
      <c r="BO23" s="45">
        <f t="shared" si="35"/>
        <v>1.1533299781915787</v>
      </c>
      <c r="BP23" s="33">
        <v>5</v>
      </c>
      <c r="BQ23" s="45">
        <f t="shared" si="36"/>
        <v>0.14819205690574985</v>
      </c>
      <c r="BR23" s="33">
        <v>1</v>
      </c>
      <c r="BS23" s="45">
        <f t="shared" si="37"/>
        <v>9.5219958103218445E-3</v>
      </c>
      <c r="BT23" s="33">
        <v>204</v>
      </c>
      <c r="BU23" s="45">
        <f t="shared" si="38"/>
        <v>4.0597014925373136</v>
      </c>
      <c r="BV23" s="33">
        <v>2</v>
      </c>
      <c r="BW23" s="45">
        <f t="shared" si="39"/>
        <v>6.3131313131313135E-2</v>
      </c>
      <c r="BX23" s="33">
        <v>5</v>
      </c>
      <c r="BY23" s="45">
        <f t="shared" si="40"/>
        <v>4.2999656002751976E-2</v>
      </c>
      <c r="BZ23" s="33">
        <v>69</v>
      </c>
      <c r="CA23" s="45">
        <f t="shared" si="41"/>
        <v>0.20313235986811115</v>
      </c>
      <c r="CB23" s="33">
        <v>20</v>
      </c>
      <c r="CC23" s="45">
        <f t="shared" si="42"/>
        <v>0.17003910899506888</v>
      </c>
      <c r="CD23" s="33">
        <v>250</v>
      </c>
      <c r="CE23" s="45">
        <f t="shared" si="43"/>
        <v>0.84240320787141565</v>
      </c>
      <c r="CF23" s="33">
        <v>0</v>
      </c>
      <c r="CG23" s="45">
        <f t="shared" si="44"/>
        <v>0</v>
      </c>
      <c r="CH23" s="33">
        <v>0</v>
      </c>
      <c r="CI23" s="45">
        <f t="shared" si="45"/>
        <v>0</v>
      </c>
    </row>
    <row r="24" spans="1:87" x14ac:dyDescent="0.25">
      <c r="A24" s="31" t="s">
        <v>60</v>
      </c>
      <c r="B24" s="32">
        <f t="shared" si="46"/>
        <v>1843</v>
      </c>
      <c r="C24" s="27">
        <f t="shared" si="0"/>
        <v>0.16086432059045846</v>
      </c>
      <c r="E24" s="9">
        <f t="shared" si="1"/>
        <v>947</v>
      </c>
      <c r="F24" s="27">
        <f t="shared" si="2"/>
        <v>0.88084829318202962</v>
      </c>
      <c r="G24" s="33">
        <v>353</v>
      </c>
      <c r="H24" s="45">
        <f t="shared" si="3"/>
        <v>1.2697384986151579</v>
      </c>
      <c r="I24" s="33">
        <v>63</v>
      </c>
      <c r="J24" s="45">
        <f t="shared" si="4"/>
        <v>0.41111981205951448</v>
      </c>
      <c r="K24" s="33">
        <v>307</v>
      </c>
      <c r="L24" s="45">
        <f t="shared" si="5"/>
        <v>0.92422554715958694</v>
      </c>
      <c r="M24" s="33">
        <v>174</v>
      </c>
      <c r="N24" s="45">
        <f t="shared" si="6"/>
        <v>0.66202488300422324</v>
      </c>
      <c r="O24" s="33">
        <v>50</v>
      </c>
      <c r="P24" s="45">
        <f t="shared" si="7"/>
        <v>1.023541453428864</v>
      </c>
      <c r="R24" s="9">
        <f t="shared" si="8"/>
        <v>369</v>
      </c>
      <c r="S24" s="27">
        <f t="shared" si="9"/>
        <v>0.25784541852713666</v>
      </c>
      <c r="T24" s="33">
        <v>340</v>
      </c>
      <c r="U24" s="45">
        <f t="shared" si="10"/>
        <v>0.91101524610808915</v>
      </c>
      <c r="V24" s="33">
        <v>19</v>
      </c>
      <c r="W24" s="45">
        <f t="shared" si="11"/>
        <v>2.9885491380395115E-2</v>
      </c>
      <c r="X24" s="33">
        <v>10</v>
      </c>
      <c r="Y24" s="45">
        <f t="shared" si="12"/>
        <v>2.3689945986923151E-2</v>
      </c>
      <c r="AA24" s="9">
        <f t="shared" si="13"/>
        <v>46</v>
      </c>
      <c r="AB24" s="27">
        <f t="shared" si="14"/>
        <v>9.4897211878655352E-3</v>
      </c>
      <c r="AC24" s="33">
        <v>28</v>
      </c>
      <c r="AD24" s="45">
        <f t="shared" si="15"/>
        <v>3.243932109135144E-2</v>
      </c>
      <c r="AE24" s="33">
        <v>4</v>
      </c>
      <c r="AF24" s="45">
        <f t="shared" si="16"/>
        <v>6.778971630003728E-3</v>
      </c>
      <c r="AG24" s="33">
        <v>8</v>
      </c>
      <c r="AH24" s="45">
        <f t="shared" si="17"/>
        <v>7.7783179387457463E-2</v>
      </c>
      <c r="AI24" s="33">
        <v>6</v>
      </c>
      <c r="AJ24" s="45">
        <f t="shared" si="18"/>
        <v>1.9379844961240312E-3</v>
      </c>
      <c r="AK24" s="33">
        <v>0</v>
      </c>
      <c r="AL24" s="45">
        <f t="shared" si="19"/>
        <v>0</v>
      </c>
      <c r="AN24" s="9">
        <f t="shared" si="20"/>
        <v>146</v>
      </c>
      <c r="AO24" s="27">
        <f t="shared" si="21"/>
        <v>7.7645532190986744E-2</v>
      </c>
      <c r="AP24" s="33">
        <v>2</v>
      </c>
      <c r="AQ24" s="45">
        <f t="shared" si="22"/>
        <v>3.544528134692069E-3</v>
      </c>
      <c r="AR24" s="33">
        <v>135</v>
      </c>
      <c r="AS24" s="45">
        <f t="shared" si="23"/>
        <v>0.13291457039057192</v>
      </c>
      <c r="AT24" s="33">
        <v>9</v>
      </c>
      <c r="AU24" s="45">
        <f t="shared" si="24"/>
        <v>8.0833483024968567E-2</v>
      </c>
      <c r="AV24" s="33">
        <v>0</v>
      </c>
      <c r="AW24" s="45">
        <f t="shared" si="25"/>
        <v>0</v>
      </c>
      <c r="AX24" s="33">
        <v>0</v>
      </c>
      <c r="AY24" s="45">
        <f t="shared" si="26"/>
        <v>0</v>
      </c>
      <c r="AZ24" s="33">
        <v>0</v>
      </c>
      <c r="BA24" s="45">
        <f t="shared" si="27"/>
        <v>0</v>
      </c>
      <c r="BC24" s="9">
        <f t="shared" si="28"/>
        <v>274</v>
      </c>
      <c r="BD24" s="27">
        <f t="shared" si="29"/>
        <v>0.32500652385358098</v>
      </c>
      <c r="BE24" s="33">
        <v>18</v>
      </c>
      <c r="BF24" s="45">
        <f t="shared" si="30"/>
        <v>7.3541428337963718E-2</v>
      </c>
      <c r="BG24" s="33">
        <v>256</v>
      </c>
      <c r="BH24" s="45">
        <f t="shared" si="31"/>
        <v>0.66032139080192931</v>
      </c>
      <c r="BI24" s="33">
        <v>0</v>
      </c>
      <c r="BJ24" s="45">
        <f t="shared" si="32"/>
        <v>0</v>
      </c>
      <c r="BL24" s="9">
        <f t="shared" si="33"/>
        <v>61</v>
      </c>
      <c r="BM24" s="27">
        <f t="shared" si="34"/>
        <v>4.4205461186155717E-2</v>
      </c>
      <c r="BN24" s="33">
        <v>10</v>
      </c>
      <c r="BO24" s="45">
        <f t="shared" si="35"/>
        <v>4.1939271934239221E-2</v>
      </c>
      <c r="BP24" s="33">
        <v>0</v>
      </c>
      <c r="BQ24" s="45">
        <f t="shared" si="36"/>
        <v>0</v>
      </c>
      <c r="BR24" s="33">
        <v>3</v>
      </c>
      <c r="BS24" s="45">
        <f t="shared" si="37"/>
        <v>2.8565987430965528E-2</v>
      </c>
      <c r="BT24" s="33">
        <v>0</v>
      </c>
      <c r="BU24" s="45">
        <f t="shared" si="38"/>
        <v>0</v>
      </c>
      <c r="BV24" s="33">
        <v>0</v>
      </c>
      <c r="BW24" s="45">
        <f t="shared" si="39"/>
        <v>0</v>
      </c>
      <c r="BX24" s="33">
        <v>5</v>
      </c>
      <c r="BY24" s="45">
        <f t="shared" si="40"/>
        <v>4.2999656002751976E-2</v>
      </c>
      <c r="BZ24" s="33">
        <v>10</v>
      </c>
      <c r="CA24" s="45">
        <f t="shared" si="41"/>
        <v>2.9439472444653794E-2</v>
      </c>
      <c r="CB24" s="33">
        <v>2</v>
      </c>
      <c r="CC24" s="45">
        <f t="shared" si="42"/>
        <v>1.7003910899506886E-2</v>
      </c>
      <c r="CD24" s="33">
        <v>31</v>
      </c>
      <c r="CE24" s="45">
        <f t="shared" si="43"/>
        <v>0.10445799777605554</v>
      </c>
      <c r="CF24" s="33">
        <v>0</v>
      </c>
      <c r="CG24" s="45">
        <f t="shared" si="44"/>
        <v>0</v>
      </c>
      <c r="CH24" s="33">
        <v>0</v>
      </c>
      <c r="CI24" s="45">
        <f t="shared" si="45"/>
        <v>0</v>
      </c>
    </row>
    <row r="25" spans="1:87" x14ac:dyDescent="0.25">
      <c r="A25" s="31" t="s">
        <v>61</v>
      </c>
      <c r="B25" s="32">
        <f t="shared" si="46"/>
        <v>1838</v>
      </c>
      <c r="C25" s="27">
        <f t="shared" si="0"/>
        <v>0.16042790083844963</v>
      </c>
      <c r="E25" s="9">
        <f t="shared" si="1"/>
        <v>845</v>
      </c>
      <c r="F25" s="27">
        <f t="shared" si="2"/>
        <v>0.78597339782345821</v>
      </c>
      <c r="G25" s="33">
        <v>0</v>
      </c>
      <c r="H25" s="45">
        <f t="shared" si="3"/>
        <v>0</v>
      </c>
      <c r="I25" s="33">
        <v>247</v>
      </c>
      <c r="J25" s="45">
        <f t="shared" si="4"/>
        <v>1.6118506917253983</v>
      </c>
      <c r="K25" s="33">
        <v>58</v>
      </c>
      <c r="L25" s="45">
        <f t="shared" si="5"/>
        <v>0.17460938675979168</v>
      </c>
      <c r="M25" s="33">
        <v>24</v>
      </c>
      <c r="N25" s="45">
        <f t="shared" si="6"/>
        <v>9.1313776966099769E-2</v>
      </c>
      <c r="O25" s="33">
        <v>516</v>
      </c>
      <c r="P25" s="45">
        <f t="shared" si="7"/>
        <v>10.562947799385874</v>
      </c>
      <c r="R25" s="9">
        <f t="shared" si="8"/>
        <v>0</v>
      </c>
      <c r="S25" s="27">
        <f t="shared" si="9"/>
        <v>0</v>
      </c>
      <c r="T25" s="33">
        <v>0</v>
      </c>
      <c r="U25" s="45">
        <f t="shared" si="10"/>
        <v>0</v>
      </c>
      <c r="V25" s="33">
        <v>0</v>
      </c>
      <c r="W25" s="45">
        <f t="shared" si="11"/>
        <v>0</v>
      </c>
      <c r="X25" s="33">
        <v>0</v>
      </c>
      <c r="Y25" s="45">
        <f t="shared" si="12"/>
        <v>0</v>
      </c>
      <c r="AA25" s="9">
        <f t="shared" si="13"/>
        <v>0</v>
      </c>
      <c r="AB25" s="27">
        <f t="shared" si="14"/>
        <v>0</v>
      </c>
      <c r="AC25" s="33">
        <v>0</v>
      </c>
      <c r="AD25" s="45">
        <f t="shared" si="15"/>
        <v>0</v>
      </c>
      <c r="AE25" s="33">
        <v>0</v>
      </c>
      <c r="AF25" s="45">
        <f t="shared" si="16"/>
        <v>0</v>
      </c>
      <c r="AG25" s="33">
        <v>0</v>
      </c>
      <c r="AH25" s="45">
        <f t="shared" si="17"/>
        <v>0</v>
      </c>
      <c r="AI25" s="33">
        <v>0</v>
      </c>
      <c r="AJ25" s="45">
        <f t="shared" si="18"/>
        <v>0</v>
      </c>
      <c r="AK25" s="33">
        <v>0</v>
      </c>
      <c r="AL25" s="45">
        <f t="shared" si="19"/>
        <v>0</v>
      </c>
      <c r="AN25" s="9">
        <f t="shared" si="20"/>
        <v>338</v>
      </c>
      <c r="AO25" s="27">
        <f t="shared" si="21"/>
        <v>0.17975472520927066</v>
      </c>
      <c r="AP25" s="33">
        <v>0</v>
      </c>
      <c r="AQ25" s="45">
        <f t="shared" si="22"/>
        <v>0</v>
      </c>
      <c r="AR25" s="33">
        <v>338</v>
      </c>
      <c r="AS25" s="45">
        <f t="shared" si="23"/>
        <v>0.33277870216306155</v>
      </c>
      <c r="AT25" s="33">
        <v>0</v>
      </c>
      <c r="AU25" s="45">
        <f t="shared" si="24"/>
        <v>0</v>
      </c>
      <c r="AV25" s="33">
        <v>0</v>
      </c>
      <c r="AW25" s="45">
        <f t="shared" si="25"/>
        <v>0</v>
      </c>
      <c r="AX25" s="33">
        <v>0</v>
      </c>
      <c r="AY25" s="45">
        <f t="shared" si="26"/>
        <v>0</v>
      </c>
      <c r="AZ25" s="33">
        <v>0</v>
      </c>
      <c r="BA25" s="45">
        <f t="shared" si="27"/>
        <v>0</v>
      </c>
      <c r="BC25" s="9">
        <f t="shared" si="28"/>
        <v>288</v>
      </c>
      <c r="BD25" s="27">
        <f t="shared" si="29"/>
        <v>0.34161269660522386</v>
      </c>
      <c r="BE25" s="33">
        <v>0</v>
      </c>
      <c r="BF25" s="45">
        <f t="shared" si="30"/>
        <v>0</v>
      </c>
      <c r="BG25" s="33">
        <v>288</v>
      </c>
      <c r="BH25" s="45">
        <f t="shared" si="31"/>
        <v>0.74286156465217057</v>
      </c>
      <c r="BI25" s="33">
        <v>0</v>
      </c>
      <c r="BJ25" s="45">
        <f t="shared" si="32"/>
        <v>0</v>
      </c>
      <c r="BL25" s="9">
        <f t="shared" si="33"/>
        <v>367</v>
      </c>
      <c r="BM25" s="27">
        <f t="shared" si="34"/>
        <v>0.26595744680851063</v>
      </c>
      <c r="BN25" s="33">
        <v>56</v>
      </c>
      <c r="BO25" s="45">
        <f t="shared" si="35"/>
        <v>0.23485992283173965</v>
      </c>
      <c r="BP25" s="33">
        <v>0</v>
      </c>
      <c r="BQ25" s="45">
        <f t="shared" si="36"/>
        <v>0</v>
      </c>
      <c r="BR25" s="33">
        <v>0</v>
      </c>
      <c r="BS25" s="45">
        <f t="shared" si="37"/>
        <v>0</v>
      </c>
      <c r="BT25" s="33">
        <v>78</v>
      </c>
      <c r="BU25" s="45">
        <f t="shared" si="38"/>
        <v>1.5522388059701493</v>
      </c>
      <c r="BV25" s="33">
        <v>0</v>
      </c>
      <c r="BW25" s="45">
        <f t="shared" si="39"/>
        <v>0</v>
      </c>
      <c r="BX25" s="33">
        <v>0</v>
      </c>
      <c r="BY25" s="45">
        <f t="shared" si="40"/>
        <v>0</v>
      </c>
      <c r="BZ25" s="33">
        <v>0</v>
      </c>
      <c r="CA25" s="45">
        <f t="shared" si="41"/>
        <v>0</v>
      </c>
      <c r="CB25" s="33">
        <v>0</v>
      </c>
      <c r="CC25" s="45">
        <f t="shared" si="42"/>
        <v>0</v>
      </c>
      <c r="CD25" s="33">
        <v>233</v>
      </c>
      <c r="CE25" s="45">
        <f t="shared" si="43"/>
        <v>0.78511978973615937</v>
      </c>
      <c r="CF25" s="33">
        <v>0</v>
      </c>
      <c r="CG25" s="45">
        <f t="shared" si="44"/>
        <v>0</v>
      </c>
      <c r="CH25" s="33">
        <v>0</v>
      </c>
      <c r="CI25" s="45">
        <f t="shared" si="45"/>
        <v>0</v>
      </c>
    </row>
    <row r="26" spans="1:87" x14ac:dyDescent="0.25">
      <c r="A26" s="31" t="s">
        <v>62</v>
      </c>
      <c r="B26" s="32">
        <f t="shared" si="46"/>
        <v>5980</v>
      </c>
      <c r="C26" s="27">
        <f t="shared" si="0"/>
        <v>0.5219580234025728</v>
      </c>
      <c r="D26" s="34"/>
      <c r="E26" s="9">
        <f t="shared" si="1"/>
        <v>1818</v>
      </c>
      <c r="F26" s="27">
        <f t="shared" si="2"/>
        <v>1.6910054878615941</v>
      </c>
      <c r="G26" s="33">
        <v>321</v>
      </c>
      <c r="H26" s="45">
        <f t="shared" si="3"/>
        <v>1.154634725369591</v>
      </c>
      <c r="I26" s="33">
        <v>179</v>
      </c>
      <c r="J26" s="45">
        <f t="shared" si="4"/>
        <v>1.1681023231532237</v>
      </c>
      <c r="K26" s="33">
        <v>736</v>
      </c>
      <c r="L26" s="45">
        <f t="shared" si="5"/>
        <v>2.2157329078483912</v>
      </c>
      <c r="M26" s="33">
        <v>457</v>
      </c>
      <c r="N26" s="45">
        <f t="shared" si="6"/>
        <v>1.7387665030628163</v>
      </c>
      <c r="O26" s="33">
        <v>125</v>
      </c>
      <c r="P26" s="45">
        <f t="shared" si="7"/>
        <v>2.5588536335721597</v>
      </c>
      <c r="Q26" s="34"/>
      <c r="R26" s="9">
        <f t="shared" si="8"/>
        <v>324</v>
      </c>
      <c r="S26" s="27">
        <f t="shared" si="9"/>
        <v>0.22640085529211998</v>
      </c>
      <c r="T26" s="33">
        <v>142</v>
      </c>
      <c r="U26" s="45">
        <f t="shared" si="10"/>
        <v>0.38048283808043731</v>
      </c>
      <c r="V26" s="33">
        <v>115</v>
      </c>
      <c r="W26" s="45">
        <f t="shared" si="11"/>
        <v>0.18088586888133887</v>
      </c>
      <c r="X26" s="33">
        <v>67</v>
      </c>
      <c r="Y26" s="45">
        <f t="shared" si="12"/>
        <v>0.1587226381123851</v>
      </c>
      <c r="Z26" s="34"/>
      <c r="AA26" s="9">
        <f t="shared" si="13"/>
        <v>367</v>
      </c>
      <c r="AB26" s="27">
        <f t="shared" si="14"/>
        <v>7.5711471216231549E-2</v>
      </c>
      <c r="AC26" s="33">
        <v>326</v>
      </c>
      <c r="AD26" s="45">
        <f t="shared" si="15"/>
        <v>0.37768638127787751</v>
      </c>
      <c r="AE26" s="33">
        <v>23</v>
      </c>
      <c r="AF26" s="45">
        <f t="shared" si="16"/>
        <v>3.897908687252144E-2</v>
      </c>
      <c r="AG26" s="33">
        <v>0</v>
      </c>
      <c r="AH26" s="45">
        <f t="shared" si="17"/>
        <v>0</v>
      </c>
      <c r="AI26" s="33">
        <v>16</v>
      </c>
      <c r="AJ26" s="45">
        <f t="shared" si="18"/>
        <v>5.1679586563307496E-3</v>
      </c>
      <c r="AK26" s="33">
        <v>2</v>
      </c>
      <c r="AL26" s="45">
        <f t="shared" si="19"/>
        <v>1.0241179783911107E-2</v>
      </c>
      <c r="AM26" s="34"/>
      <c r="AN26" s="9">
        <f t="shared" si="20"/>
        <v>1319</v>
      </c>
      <c r="AO26" s="27">
        <f t="shared" si="21"/>
        <v>0.70146888328706503</v>
      </c>
      <c r="AP26" s="33">
        <v>24</v>
      </c>
      <c r="AQ26" s="45">
        <f t="shared" si="22"/>
        <v>4.2534337616304832E-2</v>
      </c>
      <c r="AR26" s="33">
        <v>1268</v>
      </c>
      <c r="AS26" s="45">
        <f t="shared" si="23"/>
        <v>1.2484124092981126</v>
      </c>
      <c r="AT26" s="33">
        <v>0</v>
      </c>
      <c r="AU26" s="45">
        <f t="shared" si="24"/>
        <v>0</v>
      </c>
      <c r="AV26" s="33">
        <v>0</v>
      </c>
      <c r="AW26" s="45">
        <f t="shared" si="25"/>
        <v>0</v>
      </c>
      <c r="AX26" s="33">
        <v>0</v>
      </c>
      <c r="AY26" s="45">
        <f t="shared" si="26"/>
        <v>0</v>
      </c>
      <c r="AZ26" s="33">
        <v>27</v>
      </c>
      <c r="BA26" s="45">
        <f t="shared" si="27"/>
        <v>0.16845520339406039</v>
      </c>
      <c r="BB26" s="34"/>
      <c r="BC26" s="9">
        <f t="shared" si="28"/>
        <v>347</v>
      </c>
      <c r="BD26" s="27">
        <f t="shared" si="29"/>
        <v>0.41159585320143288</v>
      </c>
      <c r="BE26" s="33">
        <v>209</v>
      </c>
      <c r="BF26" s="45">
        <f t="shared" si="30"/>
        <v>0.85389769570191199</v>
      </c>
      <c r="BG26" s="33">
        <v>101</v>
      </c>
      <c r="BH26" s="45">
        <f t="shared" si="31"/>
        <v>0.26051742371482367</v>
      </c>
      <c r="BI26" s="33">
        <v>37</v>
      </c>
      <c r="BJ26" s="45">
        <f t="shared" si="32"/>
        <v>0.17568016713356441</v>
      </c>
      <c r="BK26" s="34"/>
      <c r="BL26" s="9">
        <f t="shared" si="33"/>
        <v>1805</v>
      </c>
      <c r="BM26" s="27">
        <f t="shared" si="34"/>
        <v>1.3080468432952634</v>
      </c>
      <c r="BN26" s="33">
        <v>270</v>
      </c>
      <c r="BO26" s="45">
        <f t="shared" si="35"/>
        <v>1.132360342224459</v>
      </c>
      <c r="BP26" s="33">
        <v>5</v>
      </c>
      <c r="BQ26" s="45">
        <f t="shared" si="36"/>
        <v>0.14819205690574985</v>
      </c>
      <c r="BR26" s="33">
        <v>78</v>
      </c>
      <c r="BS26" s="45">
        <f t="shared" si="37"/>
        <v>0.74271567320510379</v>
      </c>
      <c r="BT26" s="33">
        <v>204</v>
      </c>
      <c r="BU26" s="45">
        <f t="shared" si="38"/>
        <v>4.0597014925373136</v>
      </c>
      <c r="BV26" s="33">
        <v>0</v>
      </c>
      <c r="BW26" s="45">
        <f t="shared" si="39"/>
        <v>0</v>
      </c>
      <c r="BX26" s="33">
        <v>2</v>
      </c>
      <c r="BY26" s="45">
        <f t="shared" si="40"/>
        <v>1.7199862401100791E-2</v>
      </c>
      <c r="BZ26" s="33">
        <v>401</v>
      </c>
      <c r="CA26" s="45">
        <f t="shared" si="41"/>
        <v>1.1805228450306171</v>
      </c>
      <c r="CB26" s="33">
        <v>66</v>
      </c>
      <c r="CC26" s="45">
        <f t="shared" si="42"/>
        <v>0.56112905968372728</v>
      </c>
      <c r="CD26" s="33">
        <v>745</v>
      </c>
      <c r="CE26" s="45">
        <f t="shared" si="43"/>
        <v>2.5103615594568187</v>
      </c>
      <c r="CF26" s="33">
        <v>34</v>
      </c>
      <c r="CG26" s="45">
        <f t="shared" si="44"/>
        <v>0.74414532720507764</v>
      </c>
      <c r="CH26" s="33">
        <v>0</v>
      </c>
      <c r="CI26" s="45">
        <f t="shared" si="45"/>
        <v>0</v>
      </c>
    </row>
    <row r="27" spans="1:87" x14ac:dyDescent="0.25">
      <c r="A27" s="31" t="s">
        <v>63</v>
      </c>
      <c r="B27" s="32">
        <f t="shared" si="46"/>
        <v>6234</v>
      </c>
      <c r="C27" s="27">
        <f t="shared" si="0"/>
        <v>0.54412814680462185</v>
      </c>
      <c r="D27" s="34"/>
      <c r="E27" s="9">
        <f t="shared" si="1"/>
        <v>834</v>
      </c>
      <c r="F27" s="27">
        <f t="shared" si="2"/>
        <v>0.77574179146125943</v>
      </c>
      <c r="G27" s="33">
        <v>393</v>
      </c>
      <c r="H27" s="45">
        <f t="shared" si="3"/>
        <v>1.4136182151721162</v>
      </c>
      <c r="I27" s="33">
        <v>238</v>
      </c>
      <c r="J27" s="45">
        <f t="shared" si="4"/>
        <v>1.5531192900026103</v>
      </c>
      <c r="K27" s="33">
        <v>117</v>
      </c>
      <c r="L27" s="45">
        <f t="shared" si="5"/>
        <v>0.3522292801878556</v>
      </c>
      <c r="M27" s="33">
        <v>60</v>
      </c>
      <c r="N27" s="45">
        <f t="shared" si="6"/>
        <v>0.22828444241524939</v>
      </c>
      <c r="O27" s="33">
        <v>26</v>
      </c>
      <c r="P27" s="45">
        <f t="shared" si="7"/>
        <v>0.53224155578300925</v>
      </c>
      <c r="Q27" s="34"/>
      <c r="R27" s="9">
        <f t="shared" si="8"/>
        <v>204</v>
      </c>
      <c r="S27" s="27">
        <f t="shared" si="9"/>
        <v>0.14254868666540887</v>
      </c>
      <c r="T27" s="33">
        <v>122</v>
      </c>
      <c r="U27" s="45">
        <f t="shared" si="10"/>
        <v>0.32689370595643202</v>
      </c>
      <c r="V27" s="33">
        <v>10</v>
      </c>
      <c r="W27" s="45">
        <f t="shared" si="11"/>
        <v>1.5729205989681642E-2</v>
      </c>
      <c r="X27" s="33">
        <v>72</v>
      </c>
      <c r="Y27" s="45">
        <f t="shared" si="12"/>
        <v>0.17056761110584667</v>
      </c>
      <c r="Z27" s="34"/>
      <c r="AA27" s="9">
        <f t="shared" si="13"/>
        <v>268</v>
      </c>
      <c r="AB27" s="27">
        <f t="shared" si="14"/>
        <v>5.5287940833651371E-2</v>
      </c>
      <c r="AC27" s="33">
        <v>62</v>
      </c>
      <c r="AD27" s="45">
        <f t="shared" si="15"/>
        <v>7.1829925273706768E-2</v>
      </c>
      <c r="AE27" s="33">
        <v>9</v>
      </c>
      <c r="AF27" s="45">
        <f t="shared" si="16"/>
        <v>1.5252686167508391E-2</v>
      </c>
      <c r="AG27" s="33">
        <v>0</v>
      </c>
      <c r="AH27" s="45">
        <f t="shared" si="17"/>
        <v>0</v>
      </c>
      <c r="AI27" s="33">
        <v>190</v>
      </c>
      <c r="AJ27" s="45">
        <f t="shared" si="18"/>
        <v>6.1369509043927642E-2</v>
      </c>
      <c r="AK27" s="33">
        <v>7</v>
      </c>
      <c r="AL27" s="45">
        <f t="shared" si="19"/>
        <v>3.584412924368887E-2</v>
      </c>
      <c r="AM27" s="34"/>
      <c r="AN27" s="9">
        <f t="shared" si="20"/>
        <v>3176</v>
      </c>
      <c r="AO27" s="27">
        <f t="shared" si="21"/>
        <v>1.68905623451078</v>
      </c>
      <c r="AP27" s="33">
        <v>79</v>
      </c>
      <c r="AQ27" s="45">
        <f t="shared" si="22"/>
        <v>0.14000886132033674</v>
      </c>
      <c r="AR27" s="33">
        <v>3088</v>
      </c>
      <c r="AS27" s="45">
        <f t="shared" si="23"/>
        <v>3.0402977286376749</v>
      </c>
      <c r="AT27" s="33">
        <v>0</v>
      </c>
      <c r="AU27" s="45">
        <f t="shared" si="24"/>
        <v>0</v>
      </c>
      <c r="AV27" s="33">
        <v>0</v>
      </c>
      <c r="AW27" s="45">
        <f t="shared" si="25"/>
        <v>0</v>
      </c>
      <c r="AX27" s="33">
        <v>0</v>
      </c>
      <c r="AY27" s="45">
        <f t="shared" si="26"/>
        <v>0</v>
      </c>
      <c r="AZ27" s="33">
        <v>9</v>
      </c>
      <c r="BA27" s="45">
        <f t="shared" si="27"/>
        <v>5.6151734464686798E-2</v>
      </c>
      <c r="BB27" s="34"/>
      <c r="BC27" s="9">
        <f t="shared" si="28"/>
        <v>231</v>
      </c>
      <c r="BD27" s="27">
        <f t="shared" si="29"/>
        <v>0.27400185040210662</v>
      </c>
      <c r="BE27" s="33">
        <v>50</v>
      </c>
      <c r="BF27" s="45">
        <f t="shared" si="30"/>
        <v>0.20428174538323257</v>
      </c>
      <c r="BG27" s="33">
        <v>177</v>
      </c>
      <c r="BH27" s="45">
        <f t="shared" si="31"/>
        <v>0.45655033660914646</v>
      </c>
      <c r="BI27" s="33">
        <v>4</v>
      </c>
      <c r="BJ27" s="45">
        <f t="shared" si="32"/>
        <v>1.8992450500925882E-2</v>
      </c>
      <c r="BK27" s="34"/>
      <c r="BL27" s="9">
        <f t="shared" si="33"/>
        <v>1521</v>
      </c>
      <c r="BM27" s="27">
        <f t="shared" si="34"/>
        <v>1.1022378108875877</v>
      </c>
      <c r="BN27" s="33">
        <v>607</v>
      </c>
      <c r="BO27" s="45">
        <f t="shared" si="35"/>
        <v>2.5457138064083207</v>
      </c>
      <c r="BP27" s="33">
        <v>2</v>
      </c>
      <c r="BQ27" s="45">
        <f t="shared" si="36"/>
        <v>5.9276822762299938E-2</v>
      </c>
      <c r="BR27" s="33">
        <v>1</v>
      </c>
      <c r="BS27" s="45">
        <f t="shared" si="37"/>
        <v>9.5219958103218445E-3</v>
      </c>
      <c r="BT27" s="33">
        <v>55</v>
      </c>
      <c r="BU27" s="45">
        <f t="shared" si="38"/>
        <v>1.0945273631840797</v>
      </c>
      <c r="BV27" s="33">
        <v>0</v>
      </c>
      <c r="BW27" s="45">
        <f t="shared" si="39"/>
        <v>0</v>
      </c>
      <c r="BX27" s="33">
        <v>33</v>
      </c>
      <c r="BY27" s="45">
        <f t="shared" si="40"/>
        <v>0.28379772961816307</v>
      </c>
      <c r="BZ27" s="33">
        <v>373</v>
      </c>
      <c r="CA27" s="45">
        <f t="shared" si="41"/>
        <v>1.0980923221855863</v>
      </c>
      <c r="CB27" s="33">
        <v>3</v>
      </c>
      <c r="CC27" s="45">
        <f t="shared" si="42"/>
        <v>2.5505866349260331E-2</v>
      </c>
      <c r="CD27" s="33">
        <v>311</v>
      </c>
      <c r="CE27" s="45">
        <f t="shared" si="43"/>
        <v>1.0479495905920411</v>
      </c>
      <c r="CF27" s="33">
        <v>86</v>
      </c>
      <c r="CG27" s="45">
        <f t="shared" si="44"/>
        <v>1.8822499452834318</v>
      </c>
      <c r="CH27" s="33">
        <v>50</v>
      </c>
      <c r="CI27" s="45">
        <f t="shared" si="45"/>
        <v>10.526315789473683</v>
      </c>
    </row>
    <row r="28" spans="1:87" x14ac:dyDescent="0.25">
      <c r="A28" s="31" t="s">
        <v>64</v>
      </c>
      <c r="B28" s="32">
        <f t="shared" si="46"/>
        <v>4939</v>
      </c>
      <c r="C28" s="27">
        <f t="shared" si="0"/>
        <v>0.43109543103433229</v>
      </c>
      <c r="D28" s="34"/>
      <c r="E28" s="9">
        <f t="shared" si="1"/>
        <v>83</v>
      </c>
      <c r="F28" s="27">
        <f t="shared" si="2"/>
        <v>7.7202120732955085E-2</v>
      </c>
      <c r="G28" s="33">
        <v>11</v>
      </c>
      <c r="H28" s="45">
        <f t="shared" si="3"/>
        <v>3.9566922053163554E-2</v>
      </c>
      <c r="I28" s="33">
        <v>0</v>
      </c>
      <c r="J28" s="45">
        <f t="shared" si="4"/>
        <v>0</v>
      </c>
      <c r="K28" s="33">
        <v>33</v>
      </c>
      <c r="L28" s="45">
        <f t="shared" si="5"/>
        <v>9.9346720052984908E-2</v>
      </c>
      <c r="M28" s="33">
        <v>39</v>
      </c>
      <c r="N28" s="45">
        <f t="shared" si="6"/>
        <v>0.14838488756991211</v>
      </c>
      <c r="O28" s="33">
        <v>0</v>
      </c>
      <c r="P28" s="45">
        <f t="shared" si="7"/>
        <v>0</v>
      </c>
      <c r="Q28" s="34"/>
      <c r="R28" s="9">
        <f t="shared" si="8"/>
        <v>235</v>
      </c>
      <c r="S28" s="27">
        <f t="shared" si="9"/>
        <v>0.16421049689397593</v>
      </c>
      <c r="T28" s="33">
        <v>56</v>
      </c>
      <c r="U28" s="45">
        <f t="shared" si="10"/>
        <v>0.15004956994721469</v>
      </c>
      <c r="V28" s="33">
        <v>113</v>
      </c>
      <c r="W28" s="45">
        <f t="shared" si="11"/>
        <v>0.17774002768340255</v>
      </c>
      <c r="X28" s="33">
        <v>66</v>
      </c>
      <c r="Y28" s="45">
        <f t="shared" si="12"/>
        <v>0.1563536435136928</v>
      </c>
      <c r="Z28" s="34"/>
      <c r="AA28" s="9">
        <f t="shared" si="13"/>
        <v>320</v>
      </c>
      <c r="AB28" s="27">
        <f t="shared" si="14"/>
        <v>6.6015451741673281E-2</v>
      </c>
      <c r="AC28" s="33">
        <v>97</v>
      </c>
      <c r="AD28" s="45">
        <f t="shared" si="15"/>
        <v>0.11237907663789609</v>
      </c>
      <c r="AE28" s="33">
        <v>59</v>
      </c>
      <c r="AF28" s="45">
        <f t="shared" si="16"/>
        <v>9.9989831542555002E-2</v>
      </c>
      <c r="AG28" s="33">
        <v>34</v>
      </c>
      <c r="AH28" s="45">
        <f t="shared" si="17"/>
        <v>0.33057851239669422</v>
      </c>
      <c r="AI28" s="33">
        <v>130</v>
      </c>
      <c r="AJ28" s="45">
        <f t="shared" si="18"/>
        <v>4.1989664082687339E-2</v>
      </c>
      <c r="AK28" s="33">
        <v>0</v>
      </c>
      <c r="AL28" s="45">
        <f t="shared" si="19"/>
        <v>0</v>
      </c>
      <c r="AM28" s="34"/>
      <c r="AN28" s="9">
        <f t="shared" si="20"/>
        <v>1945</v>
      </c>
      <c r="AO28" s="27">
        <f t="shared" si="21"/>
        <v>1.0343873980237617</v>
      </c>
      <c r="AP28" s="33">
        <v>167</v>
      </c>
      <c r="AQ28" s="45">
        <f t="shared" si="22"/>
        <v>0.29596809924678774</v>
      </c>
      <c r="AR28" s="33">
        <v>1563</v>
      </c>
      <c r="AS28" s="45">
        <f t="shared" si="23"/>
        <v>1.5388553594108438</v>
      </c>
      <c r="AT28" s="33">
        <v>0</v>
      </c>
      <c r="AU28" s="45">
        <f t="shared" si="24"/>
        <v>0</v>
      </c>
      <c r="AV28" s="33">
        <v>0</v>
      </c>
      <c r="AW28" s="45">
        <f t="shared" si="25"/>
        <v>0</v>
      </c>
      <c r="AX28" s="33">
        <v>0</v>
      </c>
      <c r="AY28" s="45">
        <f t="shared" si="26"/>
        <v>0</v>
      </c>
      <c r="AZ28" s="33">
        <v>215</v>
      </c>
      <c r="BA28" s="45">
        <f t="shared" si="27"/>
        <v>1.3414025455452958</v>
      </c>
      <c r="BB28" s="34"/>
      <c r="BC28" s="9">
        <f t="shared" si="28"/>
        <v>207</v>
      </c>
      <c r="BD28" s="27">
        <f t="shared" si="29"/>
        <v>0.24553412568500463</v>
      </c>
      <c r="BE28" s="33">
        <v>128</v>
      </c>
      <c r="BF28" s="45">
        <f t="shared" si="30"/>
        <v>0.52296126818107536</v>
      </c>
      <c r="BG28" s="33">
        <v>54</v>
      </c>
      <c r="BH28" s="45">
        <f t="shared" si="31"/>
        <v>0.13928654337228197</v>
      </c>
      <c r="BI28" s="33">
        <v>25</v>
      </c>
      <c r="BJ28" s="45">
        <f t="shared" si="32"/>
        <v>0.11870281563078676</v>
      </c>
      <c r="BK28" s="34"/>
      <c r="BL28" s="9">
        <f t="shared" si="33"/>
        <v>2149</v>
      </c>
      <c r="BM28" s="27">
        <f t="shared" si="34"/>
        <v>1.5573366571975187</v>
      </c>
      <c r="BN28" s="33">
        <v>84</v>
      </c>
      <c r="BO28" s="45">
        <f t="shared" si="35"/>
        <v>0.35228988424760943</v>
      </c>
      <c r="BP28" s="33">
        <v>0</v>
      </c>
      <c r="BQ28" s="45">
        <f t="shared" si="36"/>
        <v>0</v>
      </c>
      <c r="BR28" s="33">
        <v>8</v>
      </c>
      <c r="BS28" s="45">
        <f t="shared" si="37"/>
        <v>7.6175966482574756E-2</v>
      </c>
      <c r="BT28" s="33">
        <v>66</v>
      </c>
      <c r="BU28" s="45">
        <f t="shared" si="38"/>
        <v>1.3134328358208955</v>
      </c>
      <c r="BV28" s="33">
        <v>2</v>
      </c>
      <c r="BW28" s="45">
        <f t="shared" si="39"/>
        <v>6.3131313131313135E-2</v>
      </c>
      <c r="BX28" s="33">
        <v>15</v>
      </c>
      <c r="BY28" s="45">
        <f t="shared" si="40"/>
        <v>0.12899896800825594</v>
      </c>
      <c r="BZ28" s="33">
        <v>1120</v>
      </c>
      <c r="CA28" s="45">
        <f t="shared" si="41"/>
        <v>3.2972209138012252</v>
      </c>
      <c r="CB28" s="33">
        <v>163</v>
      </c>
      <c r="CC28" s="45">
        <f t="shared" si="42"/>
        <v>1.3858187383098113</v>
      </c>
      <c r="CD28" s="33">
        <v>319</v>
      </c>
      <c r="CE28" s="45">
        <f t="shared" si="43"/>
        <v>1.0749064932439263</v>
      </c>
      <c r="CF28" s="33">
        <v>372</v>
      </c>
      <c r="CG28" s="45">
        <f t="shared" si="44"/>
        <v>8.1418253447143787</v>
      </c>
      <c r="CH28" s="33">
        <v>0</v>
      </c>
      <c r="CI28" s="45">
        <f t="shared" si="45"/>
        <v>0</v>
      </c>
    </row>
    <row r="29" spans="1:87" x14ac:dyDescent="0.25">
      <c r="A29" s="31" t="s">
        <v>65</v>
      </c>
      <c r="B29" s="32">
        <f t="shared" si="46"/>
        <v>3617</v>
      </c>
      <c r="C29" s="27">
        <f t="shared" si="0"/>
        <v>0.3157060486031949</v>
      </c>
      <c r="D29" s="34"/>
      <c r="E29" s="9">
        <f t="shared" si="1"/>
        <v>336</v>
      </c>
      <c r="F29" s="27">
        <f t="shared" si="2"/>
        <v>0.31252906706352895</v>
      </c>
      <c r="G29" s="33">
        <v>36</v>
      </c>
      <c r="H29" s="45">
        <f t="shared" si="3"/>
        <v>0.12949174490126256</v>
      </c>
      <c r="I29" s="33">
        <v>72</v>
      </c>
      <c r="J29" s="45">
        <f t="shared" si="4"/>
        <v>0.46985121378230232</v>
      </c>
      <c r="K29" s="33">
        <v>114</v>
      </c>
      <c r="L29" s="45">
        <f t="shared" si="5"/>
        <v>0.34319776018303882</v>
      </c>
      <c r="M29" s="33">
        <v>30</v>
      </c>
      <c r="N29" s="45">
        <f t="shared" si="6"/>
        <v>0.1141422212076247</v>
      </c>
      <c r="O29" s="33">
        <v>84</v>
      </c>
      <c r="P29" s="45">
        <f t="shared" si="7"/>
        <v>1.7195496417604914</v>
      </c>
      <c r="Q29" s="34"/>
      <c r="R29" s="9">
        <f t="shared" si="8"/>
        <v>178</v>
      </c>
      <c r="S29" s="27">
        <f t="shared" si="9"/>
        <v>0.12438071679628815</v>
      </c>
      <c r="T29" s="33">
        <v>27</v>
      </c>
      <c r="U29" s="45">
        <f t="shared" si="10"/>
        <v>7.2345328367407091E-2</v>
      </c>
      <c r="V29" s="33">
        <v>15</v>
      </c>
      <c r="W29" s="45">
        <f t="shared" si="11"/>
        <v>2.3593808984522461E-2</v>
      </c>
      <c r="X29" s="33">
        <v>136</v>
      </c>
      <c r="Y29" s="45">
        <f t="shared" si="12"/>
        <v>0.32218326542215486</v>
      </c>
      <c r="Z29" s="34"/>
      <c r="AA29" s="9">
        <f t="shared" si="13"/>
        <v>145</v>
      </c>
      <c r="AB29" s="27">
        <f t="shared" si="14"/>
        <v>2.9913251570445706E-2</v>
      </c>
      <c r="AC29" s="33">
        <v>0</v>
      </c>
      <c r="AD29" s="45">
        <f t="shared" si="15"/>
        <v>0</v>
      </c>
      <c r="AE29" s="33">
        <v>6</v>
      </c>
      <c r="AF29" s="45">
        <f t="shared" si="16"/>
        <v>1.0168457445005592E-2</v>
      </c>
      <c r="AG29" s="33">
        <v>5</v>
      </c>
      <c r="AH29" s="45">
        <f t="shared" si="17"/>
        <v>4.8614487117160911E-2</v>
      </c>
      <c r="AI29" s="33">
        <v>132</v>
      </c>
      <c r="AJ29" s="45">
        <f t="shared" si="18"/>
        <v>4.2635658914728682E-2</v>
      </c>
      <c r="AK29" s="33">
        <v>2</v>
      </c>
      <c r="AL29" s="45">
        <f t="shared" si="19"/>
        <v>1.0241179783911107E-2</v>
      </c>
      <c r="AM29" s="34"/>
      <c r="AN29" s="9">
        <f t="shared" si="20"/>
        <v>1353</v>
      </c>
      <c r="AO29" s="27">
        <f t="shared" si="21"/>
        <v>0.71955071955071959</v>
      </c>
      <c r="AP29" s="33">
        <v>128</v>
      </c>
      <c r="AQ29" s="45">
        <f t="shared" si="22"/>
        <v>0.22684980062029242</v>
      </c>
      <c r="AR29" s="33">
        <v>1189</v>
      </c>
      <c r="AS29" s="45">
        <f t="shared" si="23"/>
        <v>1.1706327718102965</v>
      </c>
      <c r="AT29" s="33">
        <v>0</v>
      </c>
      <c r="AU29" s="45">
        <f t="shared" si="24"/>
        <v>0</v>
      </c>
      <c r="AV29" s="33">
        <v>0</v>
      </c>
      <c r="AW29" s="45">
        <f t="shared" si="25"/>
        <v>0</v>
      </c>
      <c r="AX29" s="33">
        <v>0</v>
      </c>
      <c r="AY29" s="45">
        <f t="shared" si="26"/>
        <v>0</v>
      </c>
      <c r="AZ29" s="33">
        <v>36</v>
      </c>
      <c r="BA29" s="45">
        <f t="shared" si="27"/>
        <v>0.22460693785874719</v>
      </c>
      <c r="BB29" s="34"/>
      <c r="BC29" s="9">
        <f t="shared" si="28"/>
        <v>671</v>
      </c>
      <c r="BD29" s="27">
        <f t="shared" si="29"/>
        <v>0.79591013688230972</v>
      </c>
      <c r="BE29" s="33">
        <v>474</v>
      </c>
      <c r="BF29" s="45">
        <f t="shared" si="30"/>
        <v>1.9365909462330446</v>
      </c>
      <c r="BG29" s="33">
        <v>179</v>
      </c>
      <c r="BH29" s="45">
        <f t="shared" si="31"/>
        <v>0.46170909747478656</v>
      </c>
      <c r="BI29" s="33">
        <v>18</v>
      </c>
      <c r="BJ29" s="45">
        <f t="shared" si="32"/>
        <v>8.5466027254166466E-2</v>
      </c>
      <c r="BK29" s="34"/>
      <c r="BL29" s="9">
        <f t="shared" si="33"/>
        <v>934</v>
      </c>
      <c r="BM29" s="27">
        <f t="shared" si="34"/>
        <v>0.6768508319322859</v>
      </c>
      <c r="BN29" s="33">
        <v>359</v>
      </c>
      <c r="BO29" s="45">
        <f t="shared" si="35"/>
        <v>1.5056198624391881</v>
      </c>
      <c r="BP29" s="33">
        <v>2</v>
      </c>
      <c r="BQ29" s="45">
        <f t="shared" si="36"/>
        <v>5.9276822762299938E-2</v>
      </c>
      <c r="BR29" s="33">
        <v>32</v>
      </c>
      <c r="BS29" s="45">
        <f t="shared" si="37"/>
        <v>0.30470386593029902</v>
      </c>
      <c r="BT29" s="33">
        <v>27</v>
      </c>
      <c r="BU29" s="45">
        <f t="shared" si="38"/>
        <v>0.53731343283582089</v>
      </c>
      <c r="BV29" s="33">
        <v>11</v>
      </c>
      <c r="BW29" s="45">
        <f t="shared" si="39"/>
        <v>0.34722222222222221</v>
      </c>
      <c r="BX29" s="33">
        <v>64</v>
      </c>
      <c r="BY29" s="45">
        <f t="shared" si="40"/>
        <v>0.55039559683522532</v>
      </c>
      <c r="BZ29" s="33">
        <v>330</v>
      </c>
      <c r="CA29" s="45">
        <f t="shared" si="41"/>
        <v>0.97150259067357514</v>
      </c>
      <c r="CB29" s="33">
        <v>11</v>
      </c>
      <c r="CC29" s="45">
        <f t="shared" si="42"/>
        <v>9.3521509947287876E-2</v>
      </c>
      <c r="CD29" s="33">
        <v>98</v>
      </c>
      <c r="CE29" s="45">
        <f t="shared" si="43"/>
        <v>0.33022205748559491</v>
      </c>
      <c r="CF29" s="33">
        <v>0</v>
      </c>
      <c r="CG29" s="45">
        <f t="shared" si="44"/>
        <v>0</v>
      </c>
      <c r="CH29" s="33">
        <v>0</v>
      </c>
      <c r="CI29" s="45">
        <f t="shared" si="45"/>
        <v>0</v>
      </c>
    </row>
    <row r="30" spans="1:87" x14ac:dyDescent="0.25">
      <c r="A30" s="31" t="s">
        <v>66</v>
      </c>
      <c r="B30" s="32">
        <f t="shared" si="46"/>
        <v>11945</v>
      </c>
      <c r="C30" s="27">
        <f t="shared" si="0"/>
        <v>1.042606787549119</v>
      </c>
      <c r="D30" s="34"/>
      <c r="E30" s="9">
        <f t="shared" si="1"/>
        <v>714</v>
      </c>
      <c r="F30" s="27">
        <f t="shared" si="2"/>
        <v>0.66412426750999909</v>
      </c>
      <c r="G30" s="33">
        <v>86</v>
      </c>
      <c r="H30" s="45">
        <f t="shared" si="3"/>
        <v>0.30934139059746052</v>
      </c>
      <c r="I30" s="33">
        <v>191</v>
      </c>
      <c r="J30" s="45">
        <f t="shared" si="4"/>
        <v>1.2464108587836076</v>
      </c>
      <c r="K30" s="33">
        <v>414</v>
      </c>
      <c r="L30" s="45">
        <f t="shared" si="5"/>
        <v>1.2463497606647198</v>
      </c>
      <c r="M30" s="33">
        <v>23</v>
      </c>
      <c r="N30" s="45">
        <f t="shared" si="6"/>
        <v>8.7509036259178941E-2</v>
      </c>
      <c r="O30" s="33">
        <v>0</v>
      </c>
      <c r="P30" s="45">
        <f t="shared" si="7"/>
        <v>0</v>
      </c>
      <c r="Q30" s="34"/>
      <c r="R30" s="9">
        <f t="shared" si="8"/>
        <v>351</v>
      </c>
      <c r="S30" s="27">
        <f t="shared" si="9"/>
        <v>0.24526759323312999</v>
      </c>
      <c r="T30" s="33">
        <v>263</v>
      </c>
      <c r="U30" s="45">
        <f t="shared" si="10"/>
        <v>0.70469708743066906</v>
      </c>
      <c r="V30" s="33">
        <v>34</v>
      </c>
      <c r="W30" s="45">
        <f t="shared" si="11"/>
        <v>5.3479300364917576E-2</v>
      </c>
      <c r="X30" s="33">
        <v>54</v>
      </c>
      <c r="Y30" s="45">
        <f t="shared" si="12"/>
        <v>0.12792570832938502</v>
      </c>
      <c r="Z30" s="34"/>
      <c r="AA30" s="9">
        <f t="shared" si="13"/>
        <v>118</v>
      </c>
      <c r="AB30" s="27">
        <f t="shared" si="14"/>
        <v>2.4343197829742026E-2</v>
      </c>
      <c r="AC30" s="33">
        <v>18</v>
      </c>
      <c r="AD30" s="45">
        <f t="shared" si="15"/>
        <v>2.0853849273011642E-2</v>
      </c>
      <c r="AE30" s="33">
        <v>6</v>
      </c>
      <c r="AF30" s="45">
        <f t="shared" si="16"/>
        <v>1.0168457445005592E-2</v>
      </c>
      <c r="AG30" s="33">
        <v>6</v>
      </c>
      <c r="AH30" s="45">
        <f t="shared" si="17"/>
        <v>5.8337384540593104E-2</v>
      </c>
      <c r="AI30" s="33">
        <v>11</v>
      </c>
      <c r="AJ30" s="45">
        <f t="shared" si="18"/>
        <v>3.5529715762273907E-3</v>
      </c>
      <c r="AK30" s="33">
        <v>77</v>
      </c>
      <c r="AL30" s="45">
        <f t="shared" si="19"/>
        <v>0.39428542168057762</v>
      </c>
      <c r="AM30" s="34"/>
      <c r="AN30" s="9">
        <f t="shared" si="20"/>
        <v>3178</v>
      </c>
      <c r="AO30" s="27">
        <f t="shared" si="21"/>
        <v>1.6901198719380537</v>
      </c>
      <c r="AP30" s="33">
        <v>16</v>
      </c>
      <c r="AQ30" s="45">
        <f t="shared" si="22"/>
        <v>2.8356225077536552E-2</v>
      </c>
      <c r="AR30" s="33">
        <v>3018</v>
      </c>
      <c r="AS30" s="45">
        <f t="shared" si="23"/>
        <v>2.97137906250923</v>
      </c>
      <c r="AT30" s="33">
        <v>14</v>
      </c>
      <c r="AU30" s="45">
        <f t="shared" si="24"/>
        <v>0.12574097359439554</v>
      </c>
      <c r="AV30" s="33">
        <v>0</v>
      </c>
      <c r="AW30" s="45">
        <f t="shared" si="25"/>
        <v>0</v>
      </c>
      <c r="AX30" s="33">
        <v>0</v>
      </c>
      <c r="AY30" s="45">
        <f t="shared" si="26"/>
        <v>0</v>
      </c>
      <c r="AZ30" s="33">
        <v>130</v>
      </c>
      <c r="BA30" s="45">
        <f t="shared" si="27"/>
        <v>0.81108060893436484</v>
      </c>
      <c r="BB30" s="34"/>
      <c r="BC30" s="9">
        <f t="shared" si="28"/>
        <v>295</v>
      </c>
      <c r="BD30" s="27">
        <f t="shared" si="29"/>
        <v>0.3499157829810452</v>
      </c>
      <c r="BE30" s="33">
        <v>282</v>
      </c>
      <c r="BF30" s="45">
        <f t="shared" si="30"/>
        <v>1.1521490439614317</v>
      </c>
      <c r="BG30" s="33">
        <v>13</v>
      </c>
      <c r="BH30" s="45">
        <f t="shared" si="31"/>
        <v>3.3531945626660481E-2</v>
      </c>
      <c r="BI30" s="33">
        <v>0</v>
      </c>
      <c r="BJ30" s="45">
        <f t="shared" si="32"/>
        <v>0</v>
      </c>
      <c r="BK30" s="34"/>
      <c r="BL30" s="9">
        <f t="shared" si="33"/>
        <v>7289</v>
      </c>
      <c r="BM30" s="27">
        <f t="shared" si="34"/>
        <v>5.2821902718998208</v>
      </c>
      <c r="BN30" s="33">
        <v>1552</v>
      </c>
      <c r="BO30" s="45">
        <f t="shared" si="35"/>
        <v>6.5089750041939274</v>
      </c>
      <c r="BP30" s="33">
        <v>6</v>
      </c>
      <c r="BQ30" s="45">
        <f t="shared" si="36"/>
        <v>0.17783046828689983</v>
      </c>
      <c r="BR30" s="33">
        <v>0</v>
      </c>
      <c r="BS30" s="45">
        <f t="shared" si="37"/>
        <v>0</v>
      </c>
      <c r="BT30" s="33">
        <v>138</v>
      </c>
      <c r="BU30" s="45">
        <f t="shared" si="38"/>
        <v>2.7462686567164178</v>
      </c>
      <c r="BV30" s="33">
        <v>0</v>
      </c>
      <c r="BW30" s="45">
        <f t="shared" si="39"/>
        <v>0</v>
      </c>
      <c r="BX30" s="33">
        <v>0</v>
      </c>
      <c r="BY30" s="45">
        <f t="shared" si="40"/>
        <v>0</v>
      </c>
      <c r="BZ30" s="33">
        <v>4180</v>
      </c>
      <c r="CA30" s="45">
        <f t="shared" si="41"/>
        <v>12.305699481865284</v>
      </c>
      <c r="CB30" s="33">
        <v>995</v>
      </c>
      <c r="CC30" s="45">
        <f t="shared" si="42"/>
        <v>8.4594456725046765</v>
      </c>
      <c r="CD30" s="33">
        <v>418</v>
      </c>
      <c r="CE30" s="45">
        <f t="shared" si="43"/>
        <v>1.4084981635610068</v>
      </c>
      <c r="CF30" s="33">
        <v>0</v>
      </c>
      <c r="CG30" s="45">
        <f t="shared" si="44"/>
        <v>0</v>
      </c>
      <c r="CH30" s="33">
        <v>0</v>
      </c>
      <c r="CI30" s="45">
        <f t="shared" si="45"/>
        <v>0</v>
      </c>
    </row>
    <row r="31" spans="1:87" x14ac:dyDescent="0.25">
      <c r="A31" s="31" t="s">
        <v>67</v>
      </c>
      <c r="B31" s="32">
        <f t="shared" si="46"/>
        <v>3816</v>
      </c>
      <c r="C31" s="27">
        <f t="shared" si="0"/>
        <v>0.33307555473314676</v>
      </c>
      <c r="E31" s="9">
        <f t="shared" si="1"/>
        <v>1799</v>
      </c>
      <c r="F31" s="27">
        <f t="shared" si="2"/>
        <v>1.6733327132359781</v>
      </c>
      <c r="G31" s="33">
        <v>366</v>
      </c>
      <c r="H31" s="45">
        <f t="shared" si="3"/>
        <v>1.3164994064961693</v>
      </c>
      <c r="I31" s="33">
        <v>311</v>
      </c>
      <c r="J31" s="45">
        <f t="shared" si="4"/>
        <v>2.0294962150874443</v>
      </c>
      <c r="K31" s="33">
        <v>809</v>
      </c>
      <c r="L31" s="45">
        <f t="shared" si="5"/>
        <v>2.4354998946322666</v>
      </c>
      <c r="M31" s="33">
        <v>292</v>
      </c>
      <c r="N31" s="45">
        <f t="shared" si="6"/>
        <v>1.1109842864208803</v>
      </c>
      <c r="O31" s="33">
        <v>21</v>
      </c>
      <c r="P31" s="45">
        <f t="shared" si="7"/>
        <v>0.42988741044012285</v>
      </c>
      <c r="R31" s="9">
        <f t="shared" si="8"/>
        <v>280</v>
      </c>
      <c r="S31" s="27">
        <f t="shared" si="9"/>
        <v>0.19565506012899259</v>
      </c>
      <c r="T31" s="33">
        <v>141</v>
      </c>
      <c r="U31" s="45">
        <f t="shared" si="10"/>
        <v>0.37780338147423703</v>
      </c>
      <c r="V31" s="33">
        <v>100</v>
      </c>
      <c r="W31" s="45">
        <f t="shared" si="11"/>
        <v>0.15729205989681641</v>
      </c>
      <c r="X31" s="33">
        <v>39</v>
      </c>
      <c r="Y31" s="45">
        <f t="shared" si="12"/>
        <v>9.2390789349000288E-2</v>
      </c>
      <c r="AA31" s="9">
        <f t="shared" si="13"/>
        <v>266</v>
      </c>
      <c r="AB31" s="27">
        <f t="shared" si="14"/>
        <v>5.4875344260265919E-2</v>
      </c>
      <c r="AC31" s="33">
        <v>44</v>
      </c>
      <c r="AD31" s="45">
        <f t="shared" si="15"/>
        <v>5.0976076000695134E-2</v>
      </c>
      <c r="AE31" s="33">
        <v>133</v>
      </c>
      <c r="AF31" s="45">
        <f t="shared" si="16"/>
        <v>0.22540080669762397</v>
      </c>
      <c r="AG31" s="33">
        <v>2</v>
      </c>
      <c r="AH31" s="45">
        <f t="shared" si="17"/>
        <v>1.9445794846864366E-2</v>
      </c>
      <c r="AI31" s="33">
        <v>18</v>
      </c>
      <c r="AJ31" s="45">
        <f t="shared" si="18"/>
        <v>5.8139534883720929E-3</v>
      </c>
      <c r="AK31" s="33">
        <v>69</v>
      </c>
      <c r="AL31" s="45">
        <f t="shared" si="19"/>
        <v>0.3533207025449332</v>
      </c>
      <c r="AN31" s="9">
        <f t="shared" si="20"/>
        <v>703</v>
      </c>
      <c r="AO31" s="27">
        <f t="shared" si="21"/>
        <v>0.37386855568673749</v>
      </c>
      <c r="AP31" s="33">
        <v>167</v>
      </c>
      <c r="AQ31" s="45">
        <f t="shared" si="22"/>
        <v>0.29596809924678774</v>
      </c>
      <c r="AR31" s="33">
        <v>529</v>
      </c>
      <c r="AS31" s="45">
        <f t="shared" si="23"/>
        <v>0.52082820545638919</v>
      </c>
      <c r="AT31" s="33">
        <v>3</v>
      </c>
      <c r="AU31" s="45">
        <f t="shared" si="24"/>
        <v>2.6944494341656185E-2</v>
      </c>
      <c r="AV31" s="33">
        <v>0</v>
      </c>
      <c r="AW31" s="45">
        <f t="shared" si="25"/>
        <v>0</v>
      </c>
      <c r="AX31" s="33">
        <v>0</v>
      </c>
      <c r="AY31" s="45">
        <f t="shared" si="26"/>
        <v>0</v>
      </c>
      <c r="AZ31" s="33">
        <v>4</v>
      </c>
      <c r="BA31" s="45">
        <f t="shared" si="27"/>
        <v>2.4956326428749689E-2</v>
      </c>
      <c r="BC31" s="9">
        <f t="shared" si="28"/>
        <v>132</v>
      </c>
      <c r="BD31" s="27">
        <f t="shared" si="29"/>
        <v>0.15657248594406092</v>
      </c>
      <c r="BE31" s="33">
        <v>12</v>
      </c>
      <c r="BF31" s="45">
        <f t="shared" si="30"/>
        <v>4.9027618891975808E-2</v>
      </c>
      <c r="BG31" s="33">
        <v>76</v>
      </c>
      <c r="BH31" s="45">
        <f t="shared" si="31"/>
        <v>0.19603291289432279</v>
      </c>
      <c r="BI31" s="33">
        <v>44</v>
      </c>
      <c r="BJ31" s="45">
        <f t="shared" si="32"/>
        <v>0.20891695551018469</v>
      </c>
      <c r="BL31" s="9">
        <f t="shared" si="33"/>
        <v>636</v>
      </c>
      <c r="BM31" s="27">
        <f t="shared" si="34"/>
        <v>0.46089628384254161</v>
      </c>
      <c r="BN31" s="33">
        <v>170</v>
      </c>
      <c r="BO31" s="45">
        <f t="shared" si="35"/>
        <v>0.71296762288206683</v>
      </c>
      <c r="BP31" s="33">
        <v>0</v>
      </c>
      <c r="BQ31" s="45">
        <f t="shared" si="36"/>
        <v>0</v>
      </c>
      <c r="BR31" s="33">
        <v>20</v>
      </c>
      <c r="BS31" s="45">
        <f t="shared" si="37"/>
        <v>0.19043991620643685</v>
      </c>
      <c r="BT31" s="33">
        <v>23</v>
      </c>
      <c r="BU31" s="45">
        <f t="shared" si="38"/>
        <v>0.45771144278606968</v>
      </c>
      <c r="BV31" s="33">
        <v>0</v>
      </c>
      <c r="BW31" s="45">
        <f t="shared" si="39"/>
        <v>0</v>
      </c>
      <c r="BX31" s="33">
        <v>0</v>
      </c>
      <c r="BY31" s="45">
        <f t="shared" si="40"/>
        <v>0</v>
      </c>
      <c r="BZ31" s="33">
        <v>64</v>
      </c>
      <c r="CA31" s="45">
        <f t="shared" si="41"/>
        <v>0.18841262364578426</v>
      </c>
      <c r="CB31" s="33">
        <v>32</v>
      </c>
      <c r="CC31" s="45">
        <f t="shared" si="42"/>
        <v>0.27206257439211018</v>
      </c>
      <c r="CD31" s="33">
        <v>325</v>
      </c>
      <c r="CE31" s="45">
        <f t="shared" si="43"/>
        <v>1.0951241702328403</v>
      </c>
      <c r="CF31" s="33">
        <v>2</v>
      </c>
      <c r="CG31" s="45">
        <f t="shared" si="44"/>
        <v>4.3773254541475161E-2</v>
      </c>
      <c r="CH31" s="33">
        <v>0</v>
      </c>
      <c r="CI31" s="45">
        <f t="shared" si="45"/>
        <v>0</v>
      </c>
    </row>
    <row r="32" spans="1:87" x14ac:dyDescent="0.25">
      <c r="A32" s="31" t="s">
        <v>68</v>
      </c>
      <c r="B32" s="32">
        <f t="shared" si="46"/>
        <v>5493</v>
      </c>
      <c r="C32" s="27">
        <f t="shared" si="0"/>
        <v>0.47945073955691175</v>
      </c>
      <c r="E32" s="9">
        <f t="shared" si="1"/>
        <v>800</v>
      </c>
      <c r="F32" s="27">
        <f t="shared" si="2"/>
        <v>0.74411682634173559</v>
      </c>
      <c r="G32" s="33">
        <v>314</v>
      </c>
      <c r="H32" s="45">
        <f t="shared" si="3"/>
        <v>1.1294557749721232</v>
      </c>
      <c r="I32" s="33">
        <v>92</v>
      </c>
      <c r="J32" s="45">
        <f t="shared" si="4"/>
        <v>0.60036543983294177</v>
      </c>
      <c r="K32" s="33">
        <v>195</v>
      </c>
      <c r="L32" s="45">
        <f t="shared" si="5"/>
        <v>0.5870488003130927</v>
      </c>
      <c r="M32" s="33">
        <v>183</v>
      </c>
      <c r="N32" s="45">
        <f t="shared" si="6"/>
        <v>0.6962675493665107</v>
      </c>
      <c r="O32" s="33">
        <v>16</v>
      </c>
      <c r="P32" s="45">
        <f t="shared" si="7"/>
        <v>0.3275332650972364</v>
      </c>
      <c r="R32" s="9">
        <f t="shared" si="8"/>
        <v>409</v>
      </c>
      <c r="S32" s="27">
        <f t="shared" si="9"/>
        <v>0.28579614140270704</v>
      </c>
      <c r="T32" s="33">
        <v>128</v>
      </c>
      <c r="U32" s="45">
        <f t="shared" si="10"/>
        <v>0.3429704455936336</v>
      </c>
      <c r="V32" s="33">
        <v>178</v>
      </c>
      <c r="W32" s="45">
        <f t="shared" si="11"/>
        <v>0.27997986661633323</v>
      </c>
      <c r="X32" s="33">
        <v>103</v>
      </c>
      <c r="Y32" s="45">
        <f t="shared" si="12"/>
        <v>0.24400644366530844</v>
      </c>
      <c r="AA32" s="9">
        <f t="shared" si="13"/>
        <v>1163</v>
      </c>
      <c r="AB32" s="27">
        <f t="shared" si="14"/>
        <v>0.23992490742364386</v>
      </c>
      <c r="AC32" s="33">
        <v>194</v>
      </c>
      <c r="AD32" s="45">
        <f t="shared" si="15"/>
        <v>0.22475815327579218</v>
      </c>
      <c r="AE32" s="33">
        <v>457</v>
      </c>
      <c r="AF32" s="45">
        <f t="shared" si="16"/>
        <v>0.774497508727926</v>
      </c>
      <c r="AG32" s="33">
        <v>11</v>
      </c>
      <c r="AH32" s="45">
        <f t="shared" si="17"/>
        <v>0.10695187165775401</v>
      </c>
      <c r="AI32" s="33">
        <v>477</v>
      </c>
      <c r="AJ32" s="45">
        <f t="shared" si="18"/>
        <v>0.15406976744186046</v>
      </c>
      <c r="AK32" s="33">
        <v>24</v>
      </c>
      <c r="AL32" s="45">
        <f t="shared" si="19"/>
        <v>0.12289415740693327</v>
      </c>
      <c r="AN32" s="9">
        <f t="shared" si="20"/>
        <v>1460</v>
      </c>
      <c r="AO32" s="27">
        <f t="shared" si="21"/>
        <v>0.77645532190986732</v>
      </c>
      <c r="AP32" s="33">
        <v>193</v>
      </c>
      <c r="AQ32" s="45">
        <f t="shared" si="22"/>
        <v>0.34204696499778464</v>
      </c>
      <c r="AR32" s="33">
        <v>1067</v>
      </c>
      <c r="AS32" s="45">
        <f t="shared" si="23"/>
        <v>1.0505173822721501</v>
      </c>
      <c r="AT32" s="33">
        <v>6</v>
      </c>
      <c r="AU32" s="45">
        <f t="shared" si="24"/>
        <v>5.3888988683312371E-2</v>
      </c>
      <c r="AV32" s="33">
        <v>0</v>
      </c>
      <c r="AW32" s="45">
        <f t="shared" si="25"/>
        <v>0</v>
      </c>
      <c r="AX32" s="33">
        <v>0</v>
      </c>
      <c r="AY32" s="45">
        <f t="shared" si="26"/>
        <v>0</v>
      </c>
      <c r="AZ32" s="33">
        <v>194</v>
      </c>
      <c r="BA32" s="45">
        <f t="shared" si="27"/>
        <v>1.21038183179436</v>
      </c>
      <c r="BC32" s="9">
        <f t="shared" si="28"/>
        <v>477</v>
      </c>
      <c r="BD32" s="27">
        <f t="shared" si="29"/>
        <v>0.56579602875240198</v>
      </c>
      <c r="BE32" s="33">
        <v>241</v>
      </c>
      <c r="BF32" s="45">
        <f t="shared" si="30"/>
        <v>0.98463801274718088</v>
      </c>
      <c r="BG32" s="33">
        <v>218</v>
      </c>
      <c r="BH32" s="45">
        <f t="shared" si="31"/>
        <v>0.56230493435476792</v>
      </c>
      <c r="BI32" s="33">
        <v>18</v>
      </c>
      <c r="BJ32" s="45">
        <f t="shared" si="32"/>
        <v>8.5466027254166466E-2</v>
      </c>
      <c r="BL32" s="9">
        <f t="shared" si="33"/>
        <v>1184</v>
      </c>
      <c r="BM32" s="27">
        <f t="shared" si="34"/>
        <v>0.85802075482636686</v>
      </c>
      <c r="BN32" s="33">
        <v>112</v>
      </c>
      <c r="BO32" s="45">
        <f t="shared" si="35"/>
        <v>0.4697198456634793</v>
      </c>
      <c r="BP32" s="33">
        <v>4</v>
      </c>
      <c r="BQ32" s="45">
        <f t="shared" si="36"/>
        <v>0.11855364552459988</v>
      </c>
      <c r="BR32" s="33">
        <v>15</v>
      </c>
      <c r="BS32" s="45">
        <f t="shared" si="37"/>
        <v>0.14282993715482767</v>
      </c>
      <c r="BT32" s="33">
        <v>0</v>
      </c>
      <c r="BU32" s="45">
        <f t="shared" si="38"/>
        <v>0</v>
      </c>
      <c r="BV32" s="33">
        <v>4</v>
      </c>
      <c r="BW32" s="45">
        <f t="shared" si="39"/>
        <v>0.12626262626262627</v>
      </c>
      <c r="BX32" s="33">
        <v>112</v>
      </c>
      <c r="BY32" s="45">
        <f t="shared" si="40"/>
        <v>0.96319229446164434</v>
      </c>
      <c r="BZ32" s="33">
        <v>73</v>
      </c>
      <c r="CA32" s="45">
        <f t="shared" si="41"/>
        <v>0.21490814884597267</v>
      </c>
      <c r="CB32" s="33">
        <v>1</v>
      </c>
      <c r="CC32" s="45">
        <f t="shared" si="42"/>
        <v>8.5019554497534431E-3</v>
      </c>
      <c r="CD32" s="33">
        <v>860</v>
      </c>
      <c r="CE32" s="45">
        <f t="shared" si="43"/>
        <v>2.8978670350776699</v>
      </c>
      <c r="CF32" s="33">
        <v>3</v>
      </c>
      <c r="CG32" s="45">
        <f t="shared" si="44"/>
        <v>6.5659881812212731E-2</v>
      </c>
      <c r="CH32" s="33">
        <v>0</v>
      </c>
      <c r="CI32" s="45">
        <f t="shared" si="45"/>
        <v>0</v>
      </c>
    </row>
    <row r="33" spans="1:87" x14ac:dyDescent="0.25">
      <c r="A33" s="25" t="s">
        <v>69</v>
      </c>
      <c r="B33" s="32">
        <f t="shared" si="46"/>
        <v>48239</v>
      </c>
      <c r="C33" s="27">
        <f t="shared" si="0"/>
        <v>4.2104904834308874</v>
      </c>
      <c r="D33" s="34"/>
      <c r="E33" s="9">
        <f t="shared" si="1"/>
        <v>7113</v>
      </c>
      <c r="F33" s="27">
        <f t="shared" si="2"/>
        <v>6.6161287322109574</v>
      </c>
      <c r="G33" s="33">
        <v>3099</v>
      </c>
      <c r="H33" s="45">
        <f t="shared" si="3"/>
        <v>11.147081040250351</v>
      </c>
      <c r="I33" s="33">
        <v>512</v>
      </c>
      <c r="J33" s="45">
        <f t="shared" si="4"/>
        <v>3.3411641868963717</v>
      </c>
      <c r="K33" s="33">
        <v>1207</v>
      </c>
      <c r="L33" s="45">
        <f t="shared" si="5"/>
        <v>3.6336815486046303</v>
      </c>
      <c r="M33" s="33">
        <v>1621</v>
      </c>
      <c r="N33" s="45">
        <f t="shared" si="6"/>
        <v>6.1674846859186543</v>
      </c>
      <c r="O33" s="33">
        <v>674</v>
      </c>
      <c r="P33" s="45">
        <f t="shared" si="7"/>
        <v>13.797338792221083</v>
      </c>
      <c r="Q33" s="34"/>
      <c r="R33" s="9">
        <f t="shared" si="8"/>
        <v>4375</v>
      </c>
      <c r="S33" s="27">
        <f t="shared" si="9"/>
        <v>3.057110314515509</v>
      </c>
      <c r="T33" s="33">
        <v>1041</v>
      </c>
      <c r="U33" s="45">
        <f t="shared" si="10"/>
        <v>2.7893143270544734</v>
      </c>
      <c r="V33" s="33">
        <v>1058</v>
      </c>
      <c r="W33" s="45">
        <f t="shared" si="11"/>
        <v>1.6641499937083175</v>
      </c>
      <c r="X33" s="33">
        <v>2276</v>
      </c>
      <c r="Y33" s="45">
        <f t="shared" si="12"/>
        <v>5.3918317066237087</v>
      </c>
      <c r="Z33" s="34"/>
      <c r="AA33" s="9">
        <f t="shared" si="13"/>
        <v>6471</v>
      </c>
      <c r="AB33" s="27">
        <f t="shared" si="14"/>
        <v>1.3349562131886494</v>
      </c>
      <c r="AC33" s="33">
        <v>1263</v>
      </c>
      <c r="AD33" s="45">
        <f t="shared" si="15"/>
        <v>1.463245090656317</v>
      </c>
      <c r="AE33" s="33">
        <v>1076</v>
      </c>
      <c r="AF33" s="45">
        <f t="shared" si="16"/>
        <v>1.823543368471003</v>
      </c>
      <c r="AG33" s="33">
        <v>108</v>
      </c>
      <c r="AH33" s="45">
        <f t="shared" si="17"/>
        <v>1.0500729217306759</v>
      </c>
      <c r="AI33" s="33">
        <v>3671</v>
      </c>
      <c r="AJ33" s="45">
        <f t="shared" si="18"/>
        <v>1.1857235142118863</v>
      </c>
      <c r="AK33" s="33">
        <v>353</v>
      </c>
      <c r="AL33" s="45">
        <f t="shared" si="19"/>
        <v>1.8075682318603101</v>
      </c>
      <c r="AM33" s="34"/>
      <c r="AN33" s="9">
        <f t="shared" si="20"/>
        <v>18326</v>
      </c>
      <c r="AO33" s="27">
        <f t="shared" si="21"/>
        <v>9.746109746109747</v>
      </c>
      <c r="AP33" s="33">
        <v>2790</v>
      </c>
      <c r="AQ33" s="45">
        <f t="shared" si="22"/>
        <v>4.9446167478954361</v>
      </c>
      <c r="AR33" s="33">
        <v>13972</v>
      </c>
      <c r="AS33" s="45">
        <f t="shared" si="23"/>
        <v>13.756165759237563</v>
      </c>
      <c r="AT33" s="33">
        <v>97</v>
      </c>
      <c r="AU33" s="45">
        <f t="shared" si="24"/>
        <v>0.87120531704688342</v>
      </c>
      <c r="AV33" s="33">
        <v>28</v>
      </c>
      <c r="AW33" s="45">
        <f t="shared" si="25"/>
        <v>2.0129403306973401</v>
      </c>
      <c r="AX33" s="33">
        <v>103</v>
      </c>
      <c r="AY33" s="45">
        <f t="shared" si="26"/>
        <v>6.9266980497646262</v>
      </c>
      <c r="AZ33" s="33">
        <v>1336</v>
      </c>
      <c r="BA33" s="45">
        <f t="shared" si="27"/>
        <v>8.3354130272023959</v>
      </c>
      <c r="BB33" s="34"/>
      <c r="BC33" s="9">
        <f t="shared" si="28"/>
        <v>2586</v>
      </c>
      <c r="BD33" s="27">
        <f t="shared" si="29"/>
        <v>3.0673973382677389</v>
      </c>
      <c r="BE33" s="33">
        <v>1005</v>
      </c>
      <c r="BF33" s="45">
        <f t="shared" si="30"/>
        <v>4.106063082202974</v>
      </c>
      <c r="BG33" s="33">
        <v>1378</v>
      </c>
      <c r="BH33" s="45">
        <f t="shared" si="31"/>
        <v>3.5543862364260104</v>
      </c>
      <c r="BI33" s="33">
        <v>203</v>
      </c>
      <c r="BJ33" s="45">
        <f t="shared" si="32"/>
        <v>0.96386686292198853</v>
      </c>
      <c r="BK33" s="34"/>
      <c r="BL33" s="9">
        <f t="shared" si="33"/>
        <v>9368</v>
      </c>
      <c r="BM33" s="27">
        <f t="shared" si="34"/>
        <v>6.7887993506869968</v>
      </c>
      <c r="BN33" s="33">
        <v>1953</v>
      </c>
      <c r="BO33" s="45">
        <f t="shared" si="35"/>
        <v>8.1907398087569199</v>
      </c>
      <c r="BP33" s="33">
        <v>20</v>
      </c>
      <c r="BQ33" s="45">
        <f t="shared" si="36"/>
        <v>0.59276822762299941</v>
      </c>
      <c r="BR33" s="33">
        <v>160</v>
      </c>
      <c r="BS33" s="45">
        <f t="shared" si="37"/>
        <v>1.5235193296514948</v>
      </c>
      <c r="BT33" s="33">
        <v>839</v>
      </c>
      <c r="BU33" s="45">
        <f t="shared" si="38"/>
        <v>16.696517412935325</v>
      </c>
      <c r="BV33" s="33">
        <v>61</v>
      </c>
      <c r="BW33" s="45">
        <f t="shared" si="39"/>
        <v>1.9255050505050504</v>
      </c>
      <c r="BX33" s="33">
        <v>612</v>
      </c>
      <c r="BY33" s="45">
        <f t="shared" si="40"/>
        <v>5.2631578947368416</v>
      </c>
      <c r="BZ33" s="33">
        <v>1363</v>
      </c>
      <c r="CA33" s="45">
        <f t="shared" si="41"/>
        <v>4.012600094206312</v>
      </c>
      <c r="CB33" s="33">
        <v>1642</v>
      </c>
      <c r="CC33" s="45">
        <f t="shared" si="42"/>
        <v>13.960210848495153</v>
      </c>
      <c r="CD33" s="33">
        <v>2042</v>
      </c>
      <c r="CE33" s="45">
        <f t="shared" si="43"/>
        <v>6.8807494018937225</v>
      </c>
      <c r="CF33" s="33">
        <v>397</v>
      </c>
      <c r="CG33" s="45">
        <f t="shared" si="44"/>
        <v>8.6889910264828192</v>
      </c>
      <c r="CH33" s="33">
        <v>279</v>
      </c>
      <c r="CI33" s="45">
        <f t="shared" si="45"/>
        <v>58.73684210526315</v>
      </c>
    </row>
    <row r="34" spans="1:87" x14ac:dyDescent="0.25">
      <c r="A34" s="25" t="s">
        <v>70</v>
      </c>
      <c r="B34" s="32">
        <f t="shared" si="46"/>
        <v>103607</v>
      </c>
      <c r="C34" s="27">
        <f t="shared" si="0"/>
        <v>9.0432282492759786</v>
      </c>
      <c r="D34" s="34"/>
      <c r="E34" s="9">
        <f t="shared" si="1"/>
        <v>16388</v>
      </c>
      <c r="F34" s="27">
        <f t="shared" si="2"/>
        <v>15.243233187610455</v>
      </c>
      <c r="G34" s="33">
        <v>5119</v>
      </c>
      <c r="H34" s="45">
        <f t="shared" si="3"/>
        <v>18.41300672637675</v>
      </c>
      <c r="I34" s="33">
        <v>2531</v>
      </c>
      <c r="J34" s="45">
        <f t="shared" si="4"/>
        <v>16.516575306708432</v>
      </c>
      <c r="K34" s="33">
        <v>3220</v>
      </c>
      <c r="L34" s="45">
        <f t="shared" si="5"/>
        <v>9.6938314718367096</v>
      </c>
      <c r="M34" s="33">
        <v>5345</v>
      </c>
      <c r="N34" s="45">
        <f t="shared" si="6"/>
        <v>20.3363390784918</v>
      </c>
      <c r="O34" s="33">
        <v>173</v>
      </c>
      <c r="P34" s="45">
        <f t="shared" si="7"/>
        <v>3.5414534288638686</v>
      </c>
      <c r="Q34" s="34"/>
      <c r="R34" s="9">
        <f t="shared" si="8"/>
        <v>15923</v>
      </c>
      <c r="S34" s="27">
        <f t="shared" si="9"/>
        <v>11.126484008692675</v>
      </c>
      <c r="T34" s="33">
        <v>5537</v>
      </c>
      <c r="U34" s="45">
        <f t="shared" si="10"/>
        <v>14.836151228530852</v>
      </c>
      <c r="V34" s="33">
        <v>6526</v>
      </c>
      <c r="W34" s="45">
        <f t="shared" si="11"/>
        <v>10.264879828866238</v>
      </c>
      <c r="X34" s="33">
        <v>3860</v>
      </c>
      <c r="Y34" s="45">
        <f t="shared" si="12"/>
        <v>9.1443191509523363</v>
      </c>
      <c r="Z34" s="34"/>
      <c r="AA34" s="9">
        <f t="shared" si="13"/>
        <v>27982</v>
      </c>
      <c r="AB34" s="27">
        <f t="shared" si="14"/>
        <v>5.7726386582359437</v>
      </c>
      <c r="AC34" s="33">
        <v>7347</v>
      </c>
      <c r="AD34" s="45">
        <f t="shared" si="15"/>
        <v>8.5118461449342533</v>
      </c>
      <c r="AE34" s="33">
        <v>7050</v>
      </c>
      <c r="AF34" s="45">
        <f t="shared" si="16"/>
        <v>11.94793749788157</v>
      </c>
      <c r="AG34" s="33">
        <v>555</v>
      </c>
      <c r="AH34" s="45">
        <f t="shared" si="17"/>
        <v>5.3962080700048611</v>
      </c>
      <c r="AI34" s="33">
        <v>11918</v>
      </c>
      <c r="AJ34" s="45">
        <f t="shared" si="18"/>
        <v>3.849483204134367</v>
      </c>
      <c r="AK34" s="33">
        <v>1112</v>
      </c>
      <c r="AL34" s="45">
        <f t="shared" si="19"/>
        <v>5.6940959598545753</v>
      </c>
      <c r="AM34" s="34"/>
      <c r="AN34" s="9">
        <f t="shared" si="20"/>
        <v>18358</v>
      </c>
      <c r="AO34" s="27">
        <f t="shared" si="21"/>
        <v>9.7631279449461257</v>
      </c>
      <c r="AP34" s="33">
        <v>6935</v>
      </c>
      <c r="AQ34" s="45">
        <f t="shared" si="22"/>
        <v>12.290651307044749</v>
      </c>
      <c r="AR34" s="33">
        <v>7750</v>
      </c>
      <c r="AS34" s="45">
        <f t="shared" si="23"/>
        <v>7.6302808927920918</v>
      </c>
      <c r="AT34" s="33">
        <v>1030</v>
      </c>
      <c r="AU34" s="45">
        <f t="shared" si="24"/>
        <v>9.2509430573019582</v>
      </c>
      <c r="AV34" s="33">
        <v>64</v>
      </c>
      <c r="AW34" s="45">
        <f t="shared" si="25"/>
        <v>4.6010064701653492</v>
      </c>
      <c r="AX34" s="33">
        <v>125</v>
      </c>
      <c r="AY34" s="45">
        <f t="shared" si="26"/>
        <v>8.4061869535978477</v>
      </c>
      <c r="AZ34" s="33">
        <v>2454</v>
      </c>
      <c r="BA34" s="45">
        <f t="shared" si="27"/>
        <v>15.310706264037934</v>
      </c>
      <c r="BB34" s="34"/>
      <c r="BC34" s="9">
        <f t="shared" si="28"/>
        <v>10552</v>
      </c>
      <c r="BD34" s="27">
        <f t="shared" si="29"/>
        <v>12.516309633952508</v>
      </c>
      <c r="BE34" s="33">
        <v>5028</v>
      </c>
      <c r="BF34" s="45">
        <f t="shared" si="30"/>
        <v>20.542572315737868</v>
      </c>
      <c r="BG34" s="33">
        <v>3117</v>
      </c>
      <c r="BH34" s="45">
        <f t="shared" si="31"/>
        <v>8.0399288091000543</v>
      </c>
      <c r="BI34" s="33">
        <v>2407</v>
      </c>
      <c r="BJ34" s="45">
        <f t="shared" si="32"/>
        <v>11.42870708893215</v>
      </c>
      <c r="BK34" s="34"/>
      <c r="BL34" s="9">
        <f t="shared" si="33"/>
        <v>14404</v>
      </c>
      <c r="BM34" s="27">
        <f t="shared" si="34"/>
        <v>10.438286277465361</v>
      </c>
      <c r="BN34" s="33">
        <v>1479</v>
      </c>
      <c r="BO34" s="45">
        <f t="shared" si="35"/>
        <v>6.2028183190739803</v>
      </c>
      <c r="BP34" s="33">
        <v>434</v>
      </c>
      <c r="BQ34" s="45">
        <f t="shared" si="36"/>
        <v>12.863070539419086</v>
      </c>
      <c r="BR34" s="33">
        <v>1856</v>
      </c>
      <c r="BS34" s="45">
        <f t="shared" si="37"/>
        <v>17.672824223957342</v>
      </c>
      <c r="BT34" s="33">
        <v>312</v>
      </c>
      <c r="BU34" s="45">
        <f t="shared" si="38"/>
        <v>6.2089552238805972</v>
      </c>
      <c r="BV34" s="33">
        <v>435</v>
      </c>
      <c r="BW34" s="45">
        <f t="shared" si="39"/>
        <v>13.731060606060606</v>
      </c>
      <c r="BX34" s="33">
        <v>2010</v>
      </c>
      <c r="BY34" s="45">
        <f t="shared" si="40"/>
        <v>17.285861713106296</v>
      </c>
      <c r="BZ34" s="33">
        <v>1329</v>
      </c>
      <c r="CA34" s="45">
        <f t="shared" si="41"/>
        <v>3.9125058878944885</v>
      </c>
      <c r="CB34" s="33">
        <v>1642</v>
      </c>
      <c r="CC34" s="45">
        <f t="shared" si="42"/>
        <v>13.960210848495153</v>
      </c>
      <c r="CD34" s="33">
        <v>4765</v>
      </c>
      <c r="CE34" s="45">
        <f t="shared" si="43"/>
        <v>16.056205142029182</v>
      </c>
      <c r="CF34" s="33">
        <v>140</v>
      </c>
      <c r="CG34" s="45">
        <f t="shared" si="44"/>
        <v>3.0641278179032612</v>
      </c>
      <c r="CH34" s="33">
        <v>2</v>
      </c>
      <c r="CI34" s="45">
        <f t="shared" si="45"/>
        <v>0.42105263157894735</v>
      </c>
    </row>
    <row r="35" spans="1:87" x14ac:dyDescent="0.25">
      <c r="A35" s="25" t="s">
        <v>71</v>
      </c>
      <c r="B35" s="32">
        <f t="shared" si="46"/>
        <v>59111</v>
      </c>
      <c r="C35" s="27">
        <f t="shared" si="0"/>
        <v>5.1594415921989096</v>
      </c>
      <c r="D35" s="34"/>
      <c r="E35" s="9">
        <f t="shared" si="1"/>
        <v>3736</v>
      </c>
      <c r="F35" s="27">
        <f t="shared" si="2"/>
        <v>3.4750255790159059</v>
      </c>
      <c r="G35" s="33">
        <v>1080</v>
      </c>
      <c r="H35" s="45">
        <f t="shared" si="3"/>
        <v>3.8847523470378764</v>
      </c>
      <c r="I35" s="33">
        <v>153</v>
      </c>
      <c r="J35" s="45">
        <f t="shared" si="4"/>
        <v>0.99843382928739233</v>
      </c>
      <c r="K35" s="33">
        <v>1538</v>
      </c>
      <c r="L35" s="45">
        <f t="shared" si="5"/>
        <v>4.6301592558027513</v>
      </c>
      <c r="M35" s="33">
        <v>480</v>
      </c>
      <c r="N35" s="45">
        <f t="shared" si="6"/>
        <v>1.8262755393219952</v>
      </c>
      <c r="O35" s="33">
        <v>485</v>
      </c>
      <c r="P35" s="45">
        <f t="shared" si="7"/>
        <v>9.92835209825998</v>
      </c>
      <c r="Q35" s="34"/>
      <c r="R35" s="9">
        <f t="shared" si="8"/>
        <v>2435</v>
      </c>
      <c r="S35" s="27">
        <f t="shared" si="9"/>
        <v>1.7015002550503464</v>
      </c>
      <c r="T35" s="33">
        <v>888</v>
      </c>
      <c r="U35" s="45">
        <f t="shared" si="10"/>
        <v>2.3793574663058332</v>
      </c>
      <c r="V35" s="33">
        <v>423</v>
      </c>
      <c r="W35" s="45">
        <f t="shared" si="11"/>
        <v>0.66534541336353337</v>
      </c>
      <c r="X35" s="33">
        <v>1124</v>
      </c>
      <c r="Y35" s="45">
        <f t="shared" si="12"/>
        <v>2.6627499289301619</v>
      </c>
      <c r="Z35" s="34"/>
      <c r="AA35" s="9">
        <f t="shared" si="13"/>
        <v>21197</v>
      </c>
      <c r="AB35" s="27">
        <f t="shared" si="14"/>
        <v>4.3729047830257777</v>
      </c>
      <c r="AC35" s="33">
        <v>680</v>
      </c>
      <c r="AD35" s="45">
        <f t="shared" si="15"/>
        <v>0.78781208364710653</v>
      </c>
      <c r="AE35" s="33">
        <v>245</v>
      </c>
      <c r="AF35" s="45">
        <f t="shared" si="16"/>
        <v>0.41521201233772836</v>
      </c>
      <c r="AG35" s="33">
        <v>27</v>
      </c>
      <c r="AH35" s="45">
        <f t="shared" si="17"/>
        <v>0.26251823043266898</v>
      </c>
      <c r="AI35" s="33">
        <v>20052</v>
      </c>
      <c r="AJ35" s="45">
        <f t="shared" si="18"/>
        <v>6.4767441860465107</v>
      </c>
      <c r="AK35" s="33">
        <v>193</v>
      </c>
      <c r="AL35" s="45">
        <f t="shared" si="19"/>
        <v>0.98827384914742178</v>
      </c>
      <c r="AM35" s="34"/>
      <c r="AN35" s="9">
        <f t="shared" si="20"/>
        <v>10800</v>
      </c>
      <c r="AO35" s="27">
        <f t="shared" si="21"/>
        <v>5.7436421072784709</v>
      </c>
      <c r="AP35" s="33">
        <v>635</v>
      </c>
      <c r="AQ35" s="45">
        <f t="shared" si="22"/>
        <v>1.125387682764732</v>
      </c>
      <c r="AR35" s="33">
        <v>8192</v>
      </c>
      <c r="AS35" s="45">
        <f t="shared" si="23"/>
        <v>8.0654530417745569</v>
      </c>
      <c r="AT35" s="33">
        <v>1614</v>
      </c>
      <c r="AU35" s="45">
        <f t="shared" si="24"/>
        <v>14.496137955811028</v>
      </c>
      <c r="AV35" s="33">
        <v>2</v>
      </c>
      <c r="AW35" s="45">
        <f t="shared" si="25"/>
        <v>0.14378145219266716</v>
      </c>
      <c r="AX35" s="33">
        <v>23</v>
      </c>
      <c r="AY35" s="45">
        <f t="shared" si="26"/>
        <v>1.5467383994620041</v>
      </c>
      <c r="AZ35" s="33">
        <v>334</v>
      </c>
      <c r="BA35" s="45">
        <f t="shared" si="27"/>
        <v>2.083853256800599</v>
      </c>
      <c r="BB35" s="34"/>
      <c r="BC35" s="9">
        <f t="shared" si="28"/>
        <v>2936</v>
      </c>
      <c r="BD35" s="27">
        <f t="shared" si="29"/>
        <v>3.48255165705881</v>
      </c>
      <c r="BE35" s="33">
        <v>1286</v>
      </c>
      <c r="BF35" s="45">
        <f t="shared" si="30"/>
        <v>5.2541264912567414</v>
      </c>
      <c r="BG35" s="33">
        <v>1373</v>
      </c>
      <c r="BH35" s="45">
        <f t="shared" si="31"/>
        <v>3.54148933426191</v>
      </c>
      <c r="BI35" s="33">
        <v>277</v>
      </c>
      <c r="BJ35" s="45">
        <f t="shared" si="32"/>
        <v>1.3152271971891174</v>
      </c>
      <c r="BK35" s="34"/>
      <c r="BL35" s="9">
        <f t="shared" si="33"/>
        <v>18007</v>
      </c>
      <c r="BM35" s="27">
        <f t="shared" si="34"/>
        <v>13.049307206214852</v>
      </c>
      <c r="BN35" s="33">
        <v>4201</v>
      </c>
      <c r="BO35" s="45">
        <f t="shared" si="35"/>
        <v>17.618688139573894</v>
      </c>
      <c r="BP35" s="33">
        <v>91</v>
      </c>
      <c r="BQ35" s="45">
        <f t="shared" si="36"/>
        <v>2.6970954356846475</v>
      </c>
      <c r="BR35" s="33">
        <v>421</v>
      </c>
      <c r="BS35" s="45">
        <f t="shared" si="37"/>
        <v>4.0087602361454966</v>
      </c>
      <c r="BT35" s="33">
        <v>228</v>
      </c>
      <c r="BU35" s="45">
        <f t="shared" si="38"/>
        <v>4.5373134328358216</v>
      </c>
      <c r="BV35" s="33">
        <v>41</v>
      </c>
      <c r="BW35" s="45">
        <f t="shared" si="39"/>
        <v>1.2941919191919191</v>
      </c>
      <c r="BX35" s="33">
        <v>300</v>
      </c>
      <c r="BY35" s="45">
        <f t="shared" si="40"/>
        <v>2.5799793601651184</v>
      </c>
      <c r="BZ35" s="33">
        <v>10708</v>
      </c>
      <c r="CA35" s="45">
        <f t="shared" si="41"/>
        <v>31.52378709373528</v>
      </c>
      <c r="CB35" s="33">
        <v>355</v>
      </c>
      <c r="CC35" s="45">
        <f t="shared" si="42"/>
        <v>3.0181941846624722</v>
      </c>
      <c r="CD35" s="33">
        <v>1590</v>
      </c>
      <c r="CE35" s="45">
        <f t="shared" si="43"/>
        <v>5.357684402062203</v>
      </c>
      <c r="CF35" s="33">
        <v>69</v>
      </c>
      <c r="CG35" s="45">
        <f t="shared" si="44"/>
        <v>1.5101772816808929</v>
      </c>
      <c r="CH35" s="33">
        <v>3</v>
      </c>
      <c r="CI35" s="45">
        <f t="shared" si="45"/>
        <v>0.63157894736842102</v>
      </c>
    </row>
    <row r="36" spans="1:87" x14ac:dyDescent="0.25">
      <c r="A36" s="25" t="s">
        <v>72</v>
      </c>
      <c r="B36" s="32">
        <f t="shared" si="46"/>
        <v>50950</v>
      </c>
      <c r="C36" s="27">
        <f t="shared" si="0"/>
        <v>4.4471172729700807</v>
      </c>
      <c r="D36" s="34"/>
      <c r="E36" s="9">
        <f t="shared" si="1"/>
        <v>577</v>
      </c>
      <c r="F36" s="27">
        <f t="shared" si="2"/>
        <v>0.53669426099897688</v>
      </c>
      <c r="G36" s="33">
        <v>201</v>
      </c>
      <c r="H36" s="45">
        <f t="shared" si="3"/>
        <v>0.72299557569871586</v>
      </c>
      <c r="I36" s="33">
        <v>71</v>
      </c>
      <c r="J36" s="45">
        <f t="shared" si="4"/>
        <v>0.46332550247977033</v>
      </c>
      <c r="K36" s="33">
        <v>146</v>
      </c>
      <c r="L36" s="45">
        <f t="shared" si="5"/>
        <v>0.43953397356775142</v>
      </c>
      <c r="M36" s="33">
        <v>159</v>
      </c>
      <c r="N36" s="45">
        <f t="shared" si="6"/>
        <v>0.60495377240041093</v>
      </c>
      <c r="O36" s="33">
        <v>0</v>
      </c>
      <c r="P36" s="45">
        <f t="shared" si="7"/>
        <v>0</v>
      </c>
      <c r="Q36" s="34"/>
      <c r="R36" s="9">
        <f t="shared" si="8"/>
        <v>6327</v>
      </c>
      <c r="S36" s="27">
        <f t="shared" si="9"/>
        <v>4.421105590843343</v>
      </c>
      <c r="T36" s="33">
        <v>1729</v>
      </c>
      <c r="U36" s="45">
        <f t="shared" si="10"/>
        <v>4.6327804721202543</v>
      </c>
      <c r="V36" s="33">
        <v>3017</v>
      </c>
      <c r="W36" s="45">
        <f t="shared" si="11"/>
        <v>4.7455014470869514</v>
      </c>
      <c r="X36" s="33">
        <v>1581</v>
      </c>
      <c r="Y36" s="45">
        <f t="shared" si="12"/>
        <v>3.7453804605325498</v>
      </c>
      <c r="Z36" s="34"/>
      <c r="AA36" s="9">
        <f t="shared" si="13"/>
        <v>32565</v>
      </c>
      <c r="AB36" s="27">
        <f t="shared" si="14"/>
        <v>6.7181037061487201</v>
      </c>
      <c r="AC36" s="33">
        <v>1401</v>
      </c>
      <c r="AD36" s="45">
        <f t="shared" si="15"/>
        <v>1.6231246017494063</v>
      </c>
      <c r="AE36" s="33">
        <v>5196</v>
      </c>
      <c r="AF36" s="45">
        <f t="shared" si="16"/>
        <v>8.8058841473748437</v>
      </c>
      <c r="AG36" s="33">
        <v>370</v>
      </c>
      <c r="AH36" s="45">
        <f t="shared" si="17"/>
        <v>3.5974720466699077</v>
      </c>
      <c r="AI36" s="33">
        <v>25057</v>
      </c>
      <c r="AJ36" s="45">
        <f t="shared" si="18"/>
        <v>8.0933462532299743</v>
      </c>
      <c r="AK36" s="33">
        <v>541</v>
      </c>
      <c r="AL36" s="45">
        <f t="shared" si="19"/>
        <v>2.770239131547954</v>
      </c>
      <c r="AM36" s="34"/>
      <c r="AN36" s="9">
        <f t="shared" si="20"/>
        <v>4922</v>
      </c>
      <c r="AO36" s="27">
        <f t="shared" si="21"/>
        <v>2.6176117085207995</v>
      </c>
      <c r="AP36" s="33">
        <v>502</v>
      </c>
      <c r="AQ36" s="45">
        <f t="shared" si="22"/>
        <v>0.88967656180770938</v>
      </c>
      <c r="AR36" s="33">
        <v>4141</v>
      </c>
      <c r="AS36" s="45">
        <f t="shared" si="23"/>
        <v>4.0770313776841354</v>
      </c>
      <c r="AT36" s="33">
        <v>56</v>
      </c>
      <c r="AU36" s="45">
        <f t="shared" si="24"/>
        <v>0.50296389437758215</v>
      </c>
      <c r="AV36" s="33">
        <v>11</v>
      </c>
      <c r="AW36" s="45">
        <f t="shared" si="25"/>
        <v>0.79079798705966931</v>
      </c>
      <c r="AX36" s="33">
        <v>21</v>
      </c>
      <c r="AY36" s="45">
        <f t="shared" si="26"/>
        <v>1.4122394082044385</v>
      </c>
      <c r="AZ36" s="33">
        <v>191</v>
      </c>
      <c r="BA36" s="45">
        <f t="shared" si="27"/>
        <v>1.1916645869727975</v>
      </c>
      <c r="BB36" s="34"/>
      <c r="BC36" s="9">
        <f t="shared" si="28"/>
        <v>5073</v>
      </c>
      <c r="BD36" s="27">
        <f t="shared" si="29"/>
        <v>6.0173653120774322</v>
      </c>
      <c r="BE36" s="33">
        <v>149</v>
      </c>
      <c r="BF36" s="45">
        <f t="shared" si="30"/>
        <v>0.60875960124203299</v>
      </c>
      <c r="BG36" s="33">
        <v>2688</v>
      </c>
      <c r="BH36" s="45">
        <f t="shared" si="31"/>
        <v>6.9333746034202584</v>
      </c>
      <c r="BI36" s="33">
        <v>2236</v>
      </c>
      <c r="BJ36" s="45">
        <f t="shared" si="32"/>
        <v>10.616779830017569</v>
      </c>
      <c r="BK36" s="34"/>
      <c r="BL36" s="9">
        <f t="shared" si="33"/>
        <v>1486</v>
      </c>
      <c r="BM36" s="27">
        <f t="shared" si="34"/>
        <v>1.0768740216824164</v>
      </c>
      <c r="BN36" s="33">
        <v>18</v>
      </c>
      <c r="BO36" s="45">
        <f t="shared" si="35"/>
        <v>7.5490689481630596E-2</v>
      </c>
      <c r="BP36" s="33">
        <v>11</v>
      </c>
      <c r="BQ36" s="45">
        <f t="shared" si="36"/>
        <v>0.32602252519264968</v>
      </c>
      <c r="BR36" s="33">
        <v>13</v>
      </c>
      <c r="BS36" s="45">
        <f t="shared" si="37"/>
        <v>0.12378594553418396</v>
      </c>
      <c r="BT36" s="33">
        <v>16</v>
      </c>
      <c r="BU36" s="45">
        <f t="shared" si="38"/>
        <v>0.31840796019900497</v>
      </c>
      <c r="BV36" s="33">
        <v>29</v>
      </c>
      <c r="BW36" s="45">
        <f t="shared" si="39"/>
        <v>0.91540404040404044</v>
      </c>
      <c r="BX36" s="33">
        <v>80</v>
      </c>
      <c r="BY36" s="45">
        <f t="shared" si="40"/>
        <v>0.68799449604403162</v>
      </c>
      <c r="BZ36" s="33">
        <v>992</v>
      </c>
      <c r="CA36" s="45">
        <f t="shared" si="41"/>
        <v>2.920395666509656</v>
      </c>
      <c r="CB36" s="33">
        <v>115</v>
      </c>
      <c r="CC36" s="45">
        <f t="shared" si="42"/>
        <v>0.97772487672164599</v>
      </c>
      <c r="CD36" s="33">
        <v>212</v>
      </c>
      <c r="CE36" s="45">
        <f t="shared" si="43"/>
        <v>0.71435792027496037</v>
      </c>
      <c r="CF36" s="33">
        <v>0</v>
      </c>
      <c r="CG36" s="45">
        <f t="shared" si="44"/>
        <v>0</v>
      </c>
      <c r="CH36" s="33">
        <v>0</v>
      </c>
      <c r="CI36" s="45">
        <f t="shared" si="45"/>
        <v>0</v>
      </c>
    </row>
    <row r="37" spans="1:87" x14ac:dyDescent="0.25">
      <c r="A37" s="25" t="s">
        <v>73</v>
      </c>
      <c r="B37" s="32">
        <f t="shared" si="46"/>
        <v>72912</v>
      </c>
      <c r="C37" s="27">
        <f t="shared" si="0"/>
        <v>6.3640473916937097</v>
      </c>
      <c r="D37" s="34"/>
      <c r="E37" s="9">
        <f t="shared" si="1"/>
        <v>6027</v>
      </c>
      <c r="F37" s="27">
        <f t="shared" si="2"/>
        <v>5.6059901404520511</v>
      </c>
      <c r="G37" s="33">
        <v>2571</v>
      </c>
      <c r="H37" s="45">
        <f t="shared" si="3"/>
        <v>9.2478687816985001</v>
      </c>
      <c r="I37" s="33">
        <v>663</v>
      </c>
      <c r="J37" s="45">
        <f t="shared" si="4"/>
        <v>4.3265465935786995</v>
      </c>
      <c r="K37" s="33">
        <v>808</v>
      </c>
      <c r="L37" s="45">
        <f t="shared" si="5"/>
        <v>2.4324893879639946</v>
      </c>
      <c r="M37" s="33">
        <v>1943</v>
      </c>
      <c r="N37" s="45">
        <f t="shared" si="6"/>
        <v>7.3926111935471592</v>
      </c>
      <c r="O37" s="33">
        <v>42</v>
      </c>
      <c r="P37" s="45">
        <f t="shared" si="7"/>
        <v>0.8597748208802457</v>
      </c>
      <c r="Q37" s="34"/>
      <c r="R37" s="9">
        <f t="shared" si="8"/>
        <v>5503</v>
      </c>
      <c r="S37" s="27">
        <f t="shared" si="9"/>
        <v>3.8453206996065936</v>
      </c>
      <c r="T37" s="33">
        <v>1597</v>
      </c>
      <c r="U37" s="45">
        <f t="shared" si="10"/>
        <v>4.2790922001018199</v>
      </c>
      <c r="V37" s="33">
        <v>1410</v>
      </c>
      <c r="W37" s="45">
        <f t="shared" si="11"/>
        <v>2.217818044545111</v>
      </c>
      <c r="X37" s="33">
        <v>2496</v>
      </c>
      <c r="Y37" s="45">
        <f t="shared" si="12"/>
        <v>5.9130105183360184</v>
      </c>
      <c r="Z37" s="34"/>
      <c r="AA37" s="9">
        <f t="shared" si="13"/>
        <v>47134</v>
      </c>
      <c r="AB37" s="27">
        <f t="shared" si="14"/>
        <v>9.7236634449750898</v>
      </c>
      <c r="AC37" s="33">
        <v>3089</v>
      </c>
      <c r="AD37" s="45">
        <f t="shared" si="15"/>
        <v>3.5787522446851647</v>
      </c>
      <c r="AE37" s="33">
        <v>1645</v>
      </c>
      <c r="AF37" s="45">
        <f t="shared" si="16"/>
        <v>2.7878520828390334</v>
      </c>
      <c r="AG37" s="33">
        <v>479</v>
      </c>
      <c r="AH37" s="45">
        <f t="shared" si="17"/>
        <v>4.6572678658240152</v>
      </c>
      <c r="AI37" s="33">
        <v>39228</v>
      </c>
      <c r="AJ37" s="45">
        <f t="shared" si="18"/>
        <v>12.670542635658915</v>
      </c>
      <c r="AK37" s="33">
        <v>2693</v>
      </c>
      <c r="AL37" s="45">
        <f t="shared" si="19"/>
        <v>13.789748579036305</v>
      </c>
      <c r="AM37" s="34"/>
      <c r="AN37" s="9">
        <f t="shared" si="20"/>
        <v>7875</v>
      </c>
      <c r="AO37" s="27">
        <f t="shared" si="21"/>
        <v>4.188072369890552</v>
      </c>
      <c r="AP37" s="33">
        <v>3331</v>
      </c>
      <c r="AQ37" s="45">
        <f t="shared" si="22"/>
        <v>5.9034116083296411</v>
      </c>
      <c r="AR37" s="33">
        <v>2863</v>
      </c>
      <c r="AS37" s="45">
        <f t="shared" si="23"/>
        <v>2.8187734446533881</v>
      </c>
      <c r="AT37" s="33">
        <v>365</v>
      </c>
      <c r="AU37" s="45">
        <f t="shared" si="24"/>
        <v>3.2782468115681693</v>
      </c>
      <c r="AV37" s="33">
        <v>25</v>
      </c>
      <c r="AW37" s="45">
        <f t="shared" si="25"/>
        <v>1.7972681524083391</v>
      </c>
      <c r="AX37" s="33">
        <v>57</v>
      </c>
      <c r="AY37" s="45">
        <f t="shared" si="26"/>
        <v>3.8332212508406189</v>
      </c>
      <c r="AZ37" s="33">
        <v>1234</v>
      </c>
      <c r="BA37" s="45">
        <f t="shared" si="27"/>
        <v>7.6990267032692792</v>
      </c>
      <c r="BB37" s="34"/>
      <c r="BC37" s="9">
        <f t="shared" si="28"/>
        <v>2478</v>
      </c>
      <c r="BD37" s="27">
        <f t="shared" si="29"/>
        <v>2.9392925770407801</v>
      </c>
      <c r="BE37" s="33">
        <v>852</v>
      </c>
      <c r="BF37" s="45">
        <f t="shared" si="30"/>
        <v>3.4809609413302827</v>
      </c>
      <c r="BG37" s="33">
        <v>818</v>
      </c>
      <c r="BH37" s="45">
        <f t="shared" si="31"/>
        <v>2.10993319404679</v>
      </c>
      <c r="BI37" s="33">
        <v>808</v>
      </c>
      <c r="BJ37" s="45">
        <f t="shared" si="32"/>
        <v>3.8364750011870279</v>
      </c>
      <c r="BK37" s="34"/>
      <c r="BL37" s="9">
        <f t="shared" si="33"/>
        <v>3895</v>
      </c>
      <c r="BM37" s="27">
        <f t="shared" si="34"/>
        <v>2.8226273986897792</v>
      </c>
      <c r="BN37" s="33">
        <v>413</v>
      </c>
      <c r="BO37" s="45">
        <f t="shared" si="35"/>
        <v>1.7320919308840796</v>
      </c>
      <c r="BP37" s="33">
        <v>13</v>
      </c>
      <c r="BQ37" s="45">
        <f t="shared" si="36"/>
        <v>0.38529934795494963</v>
      </c>
      <c r="BR37" s="33">
        <v>435</v>
      </c>
      <c r="BS37" s="45">
        <f t="shared" si="37"/>
        <v>4.1420681774900023</v>
      </c>
      <c r="BT37" s="33">
        <v>32</v>
      </c>
      <c r="BU37" s="45">
        <f t="shared" si="38"/>
        <v>0.63681592039800994</v>
      </c>
      <c r="BV37" s="33">
        <v>156</v>
      </c>
      <c r="BW37" s="45">
        <f t="shared" si="39"/>
        <v>4.9242424242424239</v>
      </c>
      <c r="BX37" s="33">
        <v>602</v>
      </c>
      <c r="BY37" s="45">
        <f t="shared" si="40"/>
        <v>5.1771585827313382</v>
      </c>
      <c r="BZ37" s="33">
        <v>664</v>
      </c>
      <c r="CA37" s="45">
        <f t="shared" si="41"/>
        <v>1.9547809703250116</v>
      </c>
      <c r="CB37" s="33">
        <v>461</v>
      </c>
      <c r="CC37" s="45">
        <f t="shared" si="42"/>
        <v>3.9194014623363373</v>
      </c>
      <c r="CD37" s="33">
        <v>1064</v>
      </c>
      <c r="CE37" s="45">
        <f t="shared" si="43"/>
        <v>3.5852680527007448</v>
      </c>
      <c r="CF37" s="33">
        <v>48</v>
      </c>
      <c r="CG37" s="45">
        <f t="shared" si="44"/>
        <v>1.0505581089954037</v>
      </c>
      <c r="CH37" s="33">
        <v>7</v>
      </c>
      <c r="CI37" s="45">
        <f t="shared" si="45"/>
        <v>1.4736842105263157</v>
      </c>
    </row>
    <row r="38" spans="1:87" x14ac:dyDescent="0.25">
      <c r="A38" s="25" t="s">
        <v>74</v>
      </c>
      <c r="B38" s="32">
        <f t="shared" si="46"/>
        <v>17730</v>
      </c>
      <c r="C38" s="27">
        <f t="shared" si="0"/>
        <v>1.547544440623347</v>
      </c>
      <c r="D38" s="34"/>
      <c r="E38" s="9">
        <f t="shared" si="1"/>
        <v>1390</v>
      </c>
      <c r="F38" s="27">
        <f t="shared" si="2"/>
        <v>1.2929029857687657</v>
      </c>
      <c r="G38" s="33">
        <v>240</v>
      </c>
      <c r="H38" s="45">
        <f t="shared" si="3"/>
        <v>0.86327829934175027</v>
      </c>
      <c r="I38" s="33">
        <v>344</v>
      </c>
      <c r="J38" s="45">
        <f t="shared" si="4"/>
        <v>2.2448446880709998</v>
      </c>
      <c r="K38" s="33">
        <v>413</v>
      </c>
      <c r="L38" s="45">
        <f t="shared" si="5"/>
        <v>1.2433392539964476</v>
      </c>
      <c r="M38" s="33">
        <v>381</v>
      </c>
      <c r="N38" s="45">
        <f t="shared" si="6"/>
        <v>1.4496062093368336</v>
      </c>
      <c r="O38" s="33">
        <v>12</v>
      </c>
      <c r="P38" s="45">
        <f t="shared" si="7"/>
        <v>0.24564994882292734</v>
      </c>
      <c r="Q38" s="34"/>
      <c r="R38" s="9">
        <f t="shared" si="8"/>
        <v>2102</v>
      </c>
      <c r="S38" s="27">
        <f t="shared" si="9"/>
        <v>1.4688104871112229</v>
      </c>
      <c r="T38" s="33">
        <v>714</v>
      </c>
      <c r="U38" s="45">
        <f t="shared" si="10"/>
        <v>1.9131320168269874</v>
      </c>
      <c r="V38" s="33">
        <v>916</v>
      </c>
      <c r="W38" s="45">
        <f t="shared" si="11"/>
        <v>1.4407952686548382</v>
      </c>
      <c r="X38" s="33">
        <v>472</v>
      </c>
      <c r="Y38" s="45">
        <f t="shared" si="12"/>
        <v>1.1181654505827727</v>
      </c>
      <c r="Z38" s="34"/>
      <c r="AA38" s="9">
        <f t="shared" si="13"/>
        <v>7891</v>
      </c>
      <c r="AB38" s="27">
        <f t="shared" si="14"/>
        <v>1.6278997802923245</v>
      </c>
      <c r="AC38" s="33">
        <v>1108</v>
      </c>
      <c r="AD38" s="45">
        <f t="shared" si="15"/>
        <v>1.2836702774720499</v>
      </c>
      <c r="AE38" s="33">
        <v>748</v>
      </c>
      <c r="AF38" s="45">
        <f t="shared" si="16"/>
        <v>1.2676676948106973</v>
      </c>
      <c r="AG38" s="33">
        <v>338</v>
      </c>
      <c r="AH38" s="45">
        <f t="shared" si="17"/>
        <v>3.2863393291200778</v>
      </c>
      <c r="AI38" s="33">
        <v>4856</v>
      </c>
      <c r="AJ38" s="45">
        <f t="shared" si="18"/>
        <v>1.5684754521963824</v>
      </c>
      <c r="AK38" s="33">
        <v>841</v>
      </c>
      <c r="AL38" s="45">
        <f t="shared" si="19"/>
        <v>4.3064160991346201</v>
      </c>
      <c r="AM38" s="34"/>
      <c r="AN38" s="9">
        <f t="shared" si="20"/>
        <v>3485</v>
      </c>
      <c r="AO38" s="27">
        <f t="shared" si="21"/>
        <v>1.8533882170245806</v>
      </c>
      <c r="AP38" s="33">
        <v>375</v>
      </c>
      <c r="AQ38" s="45">
        <f t="shared" si="22"/>
        <v>0.664599025254763</v>
      </c>
      <c r="AR38" s="33">
        <v>2081</v>
      </c>
      <c r="AS38" s="45">
        <f t="shared" si="23"/>
        <v>2.0488534887613348</v>
      </c>
      <c r="AT38" s="33">
        <v>263</v>
      </c>
      <c r="AU38" s="45">
        <f t="shared" si="24"/>
        <v>2.362134003951859</v>
      </c>
      <c r="AV38" s="33">
        <v>209</v>
      </c>
      <c r="AW38" s="45">
        <f t="shared" si="25"/>
        <v>15.025161754133718</v>
      </c>
      <c r="AX38" s="33">
        <v>41</v>
      </c>
      <c r="AY38" s="45">
        <f t="shared" si="26"/>
        <v>2.7572293207800942</v>
      </c>
      <c r="AZ38" s="33">
        <v>516</v>
      </c>
      <c r="BA38" s="45">
        <f t="shared" si="27"/>
        <v>3.21936610930871</v>
      </c>
      <c r="BB38" s="34"/>
      <c r="BC38" s="9">
        <f t="shared" si="28"/>
        <v>1247</v>
      </c>
      <c r="BD38" s="27">
        <f t="shared" si="29"/>
        <v>1.4791355300927573</v>
      </c>
      <c r="BE38" s="33">
        <v>350</v>
      </c>
      <c r="BF38" s="45">
        <f t="shared" si="30"/>
        <v>1.4299722176826279</v>
      </c>
      <c r="BG38" s="33">
        <v>538</v>
      </c>
      <c r="BH38" s="45">
        <f t="shared" si="31"/>
        <v>1.3877066728571796</v>
      </c>
      <c r="BI38" s="33">
        <v>359</v>
      </c>
      <c r="BJ38" s="45">
        <f t="shared" si="32"/>
        <v>1.7045724324580978</v>
      </c>
      <c r="BK38" s="34"/>
      <c r="BL38" s="9">
        <f t="shared" si="33"/>
        <v>1615</v>
      </c>
      <c r="BM38" s="27">
        <f t="shared" si="34"/>
        <v>1.170357701895762</v>
      </c>
      <c r="BN38" s="33">
        <v>256</v>
      </c>
      <c r="BO38" s="45">
        <f t="shared" si="35"/>
        <v>1.073645361516524</v>
      </c>
      <c r="BP38" s="33">
        <v>53</v>
      </c>
      <c r="BQ38" s="45">
        <f t="shared" si="36"/>
        <v>1.5708358032009484</v>
      </c>
      <c r="BR38" s="33">
        <v>159</v>
      </c>
      <c r="BS38" s="45">
        <f t="shared" si="37"/>
        <v>1.5139973338411732</v>
      </c>
      <c r="BT38" s="33">
        <v>72</v>
      </c>
      <c r="BU38" s="45">
        <f t="shared" si="38"/>
        <v>1.4328358208955223</v>
      </c>
      <c r="BV38" s="33">
        <v>137</v>
      </c>
      <c r="BW38" s="45">
        <f t="shared" si="39"/>
        <v>4.3244949494949498</v>
      </c>
      <c r="BX38" s="33">
        <v>259</v>
      </c>
      <c r="BY38" s="45">
        <f t="shared" si="40"/>
        <v>2.2273821809425525</v>
      </c>
      <c r="BZ38" s="33">
        <v>193</v>
      </c>
      <c r="CA38" s="45">
        <f t="shared" si="41"/>
        <v>0.56818181818181823</v>
      </c>
      <c r="CB38" s="33">
        <v>220</v>
      </c>
      <c r="CC38" s="45">
        <f t="shared" si="42"/>
        <v>1.8704301989457575</v>
      </c>
      <c r="CD38" s="33">
        <v>236</v>
      </c>
      <c r="CE38" s="45">
        <f t="shared" si="43"/>
        <v>0.79522862823061624</v>
      </c>
      <c r="CF38" s="33">
        <v>21</v>
      </c>
      <c r="CG38" s="45">
        <f t="shared" si="44"/>
        <v>0.45961917268548919</v>
      </c>
      <c r="CH38" s="33">
        <v>9</v>
      </c>
      <c r="CI38" s="45">
        <f t="shared" si="45"/>
        <v>1.8947368421052633</v>
      </c>
    </row>
    <row r="39" spans="1:87" x14ac:dyDescent="0.25">
      <c r="A39" s="25" t="s">
        <v>75</v>
      </c>
      <c r="B39" s="32">
        <f t="shared" si="46"/>
        <v>142529</v>
      </c>
      <c r="C39" s="27">
        <f t="shared" si="0"/>
        <v>12.440494166813593</v>
      </c>
      <c r="D39" s="34"/>
      <c r="E39" s="9">
        <f t="shared" si="1"/>
        <v>4976</v>
      </c>
      <c r="F39" s="27">
        <f t="shared" si="2"/>
        <v>4.628406659845596</v>
      </c>
      <c r="G39" s="33">
        <v>2430</v>
      </c>
      <c r="H39" s="45">
        <f t="shared" si="3"/>
        <v>8.7406927808352215</v>
      </c>
      <c r="I39" s="33">
        <v>321</v>
      </c>
      <c r="J39" s="45">
        <f t="shared" si="4"/>
        <v>2.0947533281127644</v>
      </c>
      <c r="K39" s="33">
        <v>817</v>
      </c>
      <c r="L39" s="45">
        <f t="shared" si="5"/>
        <v>2.4595839479784445</v>
      </c>
      <c r="M39" s="33">
        <v>1059</v>
      </c>
      <c r="N39" s="45">
        <f t="shared" si="6"/>
        <v>4.0292204086291523</v>
      </c>
      <c r="O39" s="33">
        <v>349</v>
      </c>
      <c r="P39" s="45">
        <f t="shared" si="7"/>
        <v>7.1443193449334697</v>
      </c>
      <c r="Q39" s="34"/>
      <c r="R39" s="9">
        <f t="shared" si="8"/>
        <v>14666</v>
      </c>
      <c r="S39" s="27">
        <f t="shared" si="9"/>
        <v>10.248132542327875</v>
      </c>
      <c r="T39" s="33">
        <v>2402</v>
      </c>
      <c r="U39" s="45">
        <f t="shared" si="10"/>
        <v>6.4360547680930305</v>
      </c>
      <c r="V39" s="33">
        <v>7518</v>
      </c>
      <c r="W39" s="45">
        <f t="shared" si="11"/>
        <v>11.825217063042658</v>
      </c>
      <c r="X39" s="33">
        <v>4746</v>
      </c>
      <c r="Y39" s="45">
        <f t="shared" si="12"/>
        <v>11.243248365393727</v>
      </c>
      <c r="Z39" s="34"/>
      <c r="AA39" s="9">
        <f t="shared" si="13"/>
        <v>85340</v>
      </c>
      <c r="AB39" s="27">
        <f t="shared" si="14"/>
        <v>17.605495786357494</v>
      </c>
      <c r="AC39" s="33">
        <v>3933</v>
      </c>
      <c r="AD39" s="45">
        <f t="shared" si="15"/>
        <v>4.556566066153044</v>
      </c>
      <c r="AE39" s="33">
        <v>11203</v>
      </c>
      <c r="AF39" s="45">
        <f t="shared" si="16"/>
        <v>18.986204792732941</v>
      </c>
      <c r="AG39" s="33">
        <v>1150</v>
      </c>
      <c r="AH39" s="45">
        <f t="shared" si="17"/>
        <v>11.18133203694701</v>
      </c>
      <c r="AI39" s="33">
        <v>65880</v>
      </c>
      <c r="AJ39" s="45">
        <f t="shared" si="18"/>
        <v>21.279069767441861</v>
      </c>
      <c r="AK39" s="33">
        <v>3174</v>
      </c>
      <c r="AL39" s="45">
        <f t="shared" si="19"/>
        <v>16.252752317066925</v>
      </c>
      <c r="AM39" s="34"/>
      <c r="AN39" s="9">
        <f t="shared" si="20"/>
        <v>17230</v>
      </c>
      <c r="AO39" s="27">
        <f t="shared" si="21"/>
        <v>9.1632364359637091</v>
      </c>
      <c r="AP39" s="33">
        <v>4576</v>
      </c>
      <c r="AQ39" s="45">
        <f t="shared" si="22"/>
        <v>8.1098803721754535</v>
      </c>
      <c r="AR39" s="33">
        <v>10160</v>
      </c>
      <c r="AS39" s="45">
        <f t="shared" si="23"/>
        <v>10.003052112357116</v>
      </c>
      <c r="AT39" s="33">
        <v>436</v>
      </c>
      <c r="AU39" s="45">
        <f t="shared" si="24"/>
        <v>3.9159331776540323</v>
      </c>
      <c r="AV39" s="33">
        <v>183</v>
      </c>
      <c r="AW39" s="45">
        <f t="shared" si="25"/>
        <v>13.156002875629044</v>
      </c>
      <c r="AX39" s="33">
        <v>162</v>
      </c>
      <c r="AY39" s="45">
        <f t="shared" si="26"/>
        <v>10.894418291862811</v>
      </c>
      <c r="AZ39" s="33">
        <v>1713</v>
      </c>
      <c r="BA39" s="45">
        <f t="shared" si="27"/>
        <v>10.687546793112054</v>
      </c>
      <c r="BB39" s="34"/>
      <c r="BC39" s="9">
        <f t="shared" si="28"/>
        <v>10854</v>
      </c>
      <c r="BD39" s="27">
        <f t="shared" si="29"/>
        <v>12.874528503309374</v>
      </c>
      <c r="BE39" s="33">
        <v>671</v>
      </c>
      <c r="BF39" s="45">
        <f t="shared" si="30"/>
        <v>2.741461023042981</v>
      </c>
      <c r="BG39" s="33">
        <v>8434</v>
      </c>
      <c r="BH39" s="45">
        <f t="shared" si="31"/>
        <v>21.754494570404191</v>
      </c>
      <c r="BI39" s="33">
        <v>1749</v>
      </c>
      <c r="BJ39" s="45">
        <f t="shared" si="32"/>
        <v>8.304448981529843</v>
      </c>
      <c r="BK39" s="34"/>
      <c r="BL39" s="9">
        <f t="shared" si="33"/>
        <v>9463</v>
      </c>
      <c r="BM39" s="27">
        <f t="shared" si="34"/>
        <v>6.8576439213867468</v>
      </c>
      <c r="BN39" s="33">
        <v>1642</v>
      </c>
      <c r="BO39" s="45">
        <f t="shared" si="35"/>
        <v>6.8864284516020806</v>
      </c>
      <c r="BP39" s="33">
        <v>194</v>
      </c>
      <c r="BQ39" s="45">
        <f t="shared" si="36"/>
        <v>5.7498518079430943</v>
      </c>
      <c r="BR39" s="33">
        <v>591</v>
      </c>
      <c r="BS39" s="45">
        <f t="shared" si="37"/>
        <v>5.6274995239002097</v>
      </c>
      <c r="BT39" s="33">
        <v>738</v>
      </c>
      <c r="BU39" s="45">
        <f t="shared" si="38"/>
        <v>14.686567164179104</v>
      </c>
      <c r="BV39" s="33">
        <v>459</v>
      </c>
      <c r="BW39" s="45">
        <f t="shared" si="39"/>
        <v>14.488636363636365</v>
      </c>
      <c r="BX39" s="33">
        <v>705</v>
      </c>
      <c r="BY39" s="45">
        <f t="shared" si="40"/>
        <v>6.0629514963880293</v>
      </c>
      <c r="BZ39" s="33">
        <v>1567</v>
      </c>
      <c r="CA39" s="45">
        <f t="shared" si="41"/>
        <v>4.6131653320772497</v>
      </c>
      <c r="CB39" s="33">
        <v>1472</v>
      </c>
      <c r="CC39" s="45">
        <f t="shared" si="42"/>
        <v>12.514878422037068</v>
      </c>
      <c r="CD39" s="33">
        <v>1524</v>
      </c>
      <c r="CE39" s="45">
        <f t="shared" si="43"/>
        <v>5.1352899551841498</v>
      </c>
      <c r="CF39" s="33">
        <v>564</v>
      </c>
      <c r="CG39" s="45">
        <f t="shared" si="44"/>
        <v>12.344057780695996</v>
      </c>
      <c r="CH39" s="33">
        <v>7</v>
      </c>
      <c r="CI39" s="45">
        <f t="shared" si="45"/>
        <v>1.4736842105263157</v>
      </c>
    </row>
    <row r="40" spans="1:87" x14ac:dyDescent="0.25">
      <c r="A40" s="25" t="s">
        <v>76</v>
      </c>
      <c r="B40" s="32">
        <f t="shared" si="46"/>
        <v>2271</v>
      </c>
      <c r="C40" s="27">
        <f t="shared" si="0"/>
        <v>0.19822185136241519</v>
      </c>
      <c r="D40" s="34"/>
      <c r="E40" s="9">
        <f t="shared" si="1"/>
        <v>474</v>
      </c>
      <c r="F40" s="27">
        <f t="shared" si="2"/>
        <v>0.44088921960747834</v>
      </c>
      <c r="G40" s="33">
        <v>42</v>
      </c>
      <c r="H40" s="45">
        <f t="shared" si="3"/>
        <v>0.1510737023848063</v>
      </c>
      <c r="I40" s="33">
        <v>68</v>
      </c>
      <c r="J40" s="45">
        <f t="shared" si="4"/>
        <v>0.44374836857217442</v>
      </c>
      <c r="K40" s="33">
        <v>183</v>
      </c>
      <c r="L40" s="45">
        <f t="shared" si="5"/>
        <v>0.55092272029382539</v>
      </c>
      <c r="M40" s="33">
        <v>102</v>
      </c>
      <c r="N40" s="45">
        <f t="shared" si="6"/>
        <v>0.38808355210592393</v>
      </c>
      <c r="O40" s="33">
        <v>79</v>
      </c>
      <c r="P40" s="45">
        <f t="shared" si="7"/>
        <v>1.617195496417605</v>
      </c>
      <c r="Q40" s="34"/>
      <c r="R40" s="9">
        <f t="shared" si="8"/>
        <v>805</v>
      </c>
      <c r="S40" s="27">
        <f t="shared" si="9"/>
        <v>0.56250829787085366</v>
      </c>
      <c r="T40" s="33">
        <v>0</v>
      </c>
      <c r="U40" s="45">
        <f t="shared" si="10"/>
        <v>0</v>
      </c>
      <c r="V40" s="33">
        <v>625</v>
      </c>
      <c r="W40" s="45">
        <f t="shared" si="11"/>
        <v>0.98307537435510262</v>
      </c>
      <c r="X40" s="33">
        <v>180</v>
      </c>
      <c r="Y40" s="45">
        <f t="shared" si="12"/>
        <v>0.42641902776461665</v>
      </c>
      <c r="Z40" s="34"/>
      <c r="AA40" s="9">
        <f t="shared" si="13"/>
        <v>49</v>
      </c>
      <c r="AB40" s="27">
        <f t="shared" si="14"/>
        <v>1.0108616047943723E-2</v>
      </c>
      <c r="AC40" s="33">
        <v>0</v>
      </c>
      <c r="AD40" s="45">
        <f t="shared" si="15"/>
        <v>0</v>
      </c>
      <c r="AE40" s="33">
        <v>0</v>
      </c>
      <c r="AF40" s="45">
        <f t="shared" si="16"/>
        <v>0</v>
      </c>
      <c r="AG40" s="33">
        <v>15</v>
      </c>
      <c r="AH40" s="45">
        <f t="shared" si="17"/>
        <v>0.14584346135148274</v>
      </c>
      <c r="AI40" s="33">
        <v>0</v>
      </c>
      <c r="AJ40" s="45">
        <f t="shared" si="18"/>
        <v>0</v>
      </c>
      <c r="AK40" s="33">
        <v>34</v>
      </c>
      <c r="AL40" s="45">
        <f t="shared" si="19"/>
        <v>0.17410005632648881</v>
      </c>
      <c r="AM40" s="34"/>
      <c r="AN40" s="9">
        <f t="shared" si="20"/>
        <v>94</v>
      </c>
      <c r="AO40" s="27">
        <f t="shared" si="21"/>
        <v>4.9990959081868173E-2</v>
      </c>
      <c r="AP40" s="33">
        <v>0</v>
      </c>
      <c r="AQ40" s="45">
        <f t="shared" si="22"/>
        <v>0</v>
      </c>
      <c r="AR40" s="33">
        <v>0</v>
      </c>
      <c r="AS40" s="45">
        <f t="shared" si="23"/>
        <v>0</v>
      </c>
      <c r="AT40" s="33">
        <v>39</v>
      </c>
      <c r="AU40" s="45">
        <f t="shared" si="24"/>
        <v>0.35027842644153045</v>
      </c>
      <c r="AV40" s="33">
        <v>2</v>
      </c>
      <c r="AW40" s="45">
        <f t="shared" si="25"/>
        <v>0.14378145219266716</v>
      </c>
      <c r="AX40" s="33">
        <v>0</v>
      </c>
      <c r="AY40" s="45">
        <f t="shared" si="26"/>
        <v>0</v>
      </c>
      <c r="AZ40" s="33">
        <v>53</v>
      </c>
      <c r="BA40" s="45">
        <f t="shared" si="27"/>
        <v>0.33067132518093334</v>
      </c>
      <c r="BB40" s="34"/>
      <c r="BC40" s="9">
        <f t="shared" si="28"/>
        <v>56</v>
      </c>
      <c r="BD40" s="27">
        <f t="shared" si="29"/>
        <v>6.6424691006571293E-2</v>
      </c>
      <c r="BE40" s="33">
        <v>56</v>
      </c>
      <c r="BF40" s="45">
        <f t="shared" si="30"/>
        <v>0.22879555482922045</v>
      </c>
      <c r="BG40" s="33">
        <v>0</v>
      </c>
      <c r="BH40" s="45">
        <f t="shared" si="31"/>
        <v>0</v>
      </c>
      <c r="BI40" s="33">
        <v>0</v>
      </c>
      <c r="BJ40" s="45">
        <f t="shared" si="32"/>
        <v>0</v>
      </c>
      <c r="BK40" s="34"/>
      <c r="BL40" s="9">
        <f t="shared" si="33"/>
        <v>793</v>
      </c>
      <c r="BM40" s="27">
        <f t="shared" si="34"/>
        <v>0.57467099542002431</v>
      </c>
      <c r="BN40" s="33">
        <v>0</v>
      </c>
      <c r="BO40" s="45">
        <f t="shared" si="35"/>
        <v>0</v>
      </c>
      <c r="BP40" s="33">
        <v>0</v>
      </c>
      <c r="BQ40" s="45">
        <f t="shared" si="36"/>
        <v>0</v>
      </c>
      <c r="BR40" s="33">
        <v>0</v>
      </c>
      <c r="BS40" s="45">
        <f t="shared" si="37"/>
        <v>0</v>
      </c>
      <c r="BT40" s="33">
        <v>0</v>
      </c>
      <c r="BU40" s="45">
        <f t="shared" si="38"/>
        <v>0</v>
      </c>
      <c r="BV40" s="33">
        <v>0</v>
      </c>
      <c r="BW40" s="45">
        <f t="shared" si="39"/>
        <v>0</v>
      </c>
      <c r="BX40" s="33">
        <v>0</v>
      </c>
      <c r="BY40" s="45">
        <f t="shared" si="40"/>
        <v>0</v>
      </c>
      <c r="BZ40" s="33">
        <v>432</v>
      </c>
      <c r="CA40" s="45">
        <f t="shared" si="41"/>
        <v>1.2717852096090438</v>
      </c>
      <c r="CB40" s="33">
        <v>112</v>
      </c>
      <c r="CC40" s="45">
        <f t="shared" si="42"/>
        <v>0.95221901037238554</v>
      </c>
      <c r="CD40" s="33">
        <v>249</v>
      </c>
      <c r="CE40" s="45">
        <f t="shared" si="43"/>
        <v>0.83903359503992991</v>
      </c>
      <c r="CF40" s="33">
        <v>0</v>
      </c>
      <c r="CG40" s="45">
        <f t="shared" si="44"/>
        <v>0</v>
      </c>
      <c r="CH40" s="33">
        <v>0</v>
      </c>
      <c r="CI40" s="45">
        <f t="shared" si="45"/>
        <v>0</v>
      </c>
    </row>
    <row r="41" spans="1:87" x14ac:dyDescent="0.25">
      <c r="A41" s="25" t="s">
        <v>77</v>
      </c>
      <c r="B41" s="32">
        <f t="shared" si="46"/>
        <v>34530</v>
      </c>
      <c r="C41" s="27">
        <f t="shared" si="0"/>
        <v>3.01391480737305</v>
      </c>
      <c r="D41" s="34"/>
      <c r="E41" s="9">
        <f t="shared" si="1"/>
        <v>4448</v>
      </c>
      <c r="F41" s="27">
        <f t="shared" si="2"/>
        <v>4.1372895544600503</v>
      </c>
      <c r="G41" s="33">
        <v>1895</v>
      </c>
      <c r="H41" s="45">
        <f t="shared" si="3"/>
        <v>6.8163015718859032</v>
      </c>
      <c r="I41" s="33">
        <v>665</v>
      </c>
      <c r="J41" s="45">
        <f t="shared" si="4"/>
        <v>4.3395980161837642</v>
      </c>
      <c r="K41" s="33">
        <v>417</v>
      </c>
      <c r="L41" s="45">
        <f t="shared" si="5"/>
        <v>1.2553812806695366</v>
      </c>
      <c r="M41" s="33">
        <v>1274</v>
      </c>
      <c r="N41" s="45">
        <f t="shared" si="6"/>
        <v>4.8472396606171291</v>
      </c>
      <c r="O41" s="33">
        <v>197</v>
      </c>
      <c r="P41" s="45">
        <f t="shared" si="7"/>
        <v>4.0327533265097237</v>
      </c>
      <c r="Q41" s="34"/>
      <c r="R41" s="9">
        <f t="shared" si="8"/>
        <v>2718</v>
      </c>
      <c r="S41" s="27">
        <f t="shared" si="9"/>
        <v>1.8992516193950064</v>
      </c>
      <c r="T41" s="33">
        <v>1293</v>
      </c>
      <c r="U41" s="45">
        <f t="shared" si="10"/>
        <v>3.4645373918169393</v>
      </c>
      <c r="V41" s="33">
        <v>569</v>
      </c>
      <c r="W41" s="45">
        <f t="shared" si="11"/>
        <v>0.89499182081288542</v>
      </c>
      <c r="X41" s="33">
        <v>856</v>
      </c>
      <c r="Y41" s="45">
        <f t="shared" si="12"/>
        <v>2.0278593764806216</v>
      </c>
      <c r="Z41" s="34"/>
      <c r="AA41" s="9">
        <f t="shared" si="13"/>
        <v>12361</v>
      </c>
      <c r="AB41" s="27">
        <f t="shared" si="14"/>
        <v>2.5500531218088236</v>
      </c>
      <c r="AC41" s="33">
        <v>2651</v>
      </c>
      <c r="AD41" s="45">
        <f t="shared" si="15"/>
        <v>3.0713085790418813</v>
      </c>
      <c r="AE41" s="33">
        <v>2221</v>
      </c>
      <c r="AF41" s="45">
        <f t="shared" si="16"/>
        <v>3.76402399755957</v>
      </c>
      <c r="AG41" s="33">
        <v>176</v>
      </c>
      <c r="AH41" s="45">
        <f t="shared" si="17"/>
        <v>1.7112299465240641</v>
      </c>
      <c r="AI41" s="33">
        <v>7211</v>
      </c>
      <c r="AJ41" s="45">
        <f t="shared" si="18"/>
        <v>2.3291343669250648</v>
      </c>
      <c r="AK41" s="33">
        <v>102</v>
      </c>
      <c r="AL41" s="45">
        <f t="shared" si="19"/>
        <v>0.52230016897946652</v>
      </c>
      <c r="AM41" s="34"/>
      <c r="AN41" s="9">
        <f t="shared" si="20"/>
        <v>7964</v>
      </c>
      <c r="AO41" s="27">
        <f t="shared" si="21"/>
        <v>4.2354042354042356</v>
      </c>
      <c r="AP41" s="33">
        <v>2910</v>
      </c>
      <c r="AQ41" s="45">
        <f t="shared" si="22"/>
        <v>5.1572884359769606</v>
      </c>
      <c r="AR41" s="33">
        <v>4030</v>
      </c>
      <c r="AS41" s="45">
        <f t="shared" si="23"/>
        <v>3.9677460642518878</v>
      </c>
      <c r="AT41" s="33">
        <v>123</v>
      </c>
      <c r="AU41" s="45">
        <f t="shared" si="24"/>
        <v>1.1047242680079037</v>
      </c>
      <c r="AV41" s="33">
        <v>64</v>
      </c>
      <c r="AW41" s="45">
        <f t="shared" si="25"/>
        <v>4.6010064701653492</v>
      </c>
      <c r="AX41" s="33">
        <v>8</v>
      </c>
      <c r="AY41" s="45">
        <f t="shared" si="26"/>
        <v>0.53799596503026226</v>
      </c>
      <c r="AZ41" s="33">
        <v>829</v>
      </c>
      <c r="BA41" s="45">
        <f t="shared" si="27"/>
        <v>5.1721986523583734</v>
      </c>
      <c r="BB41" s="34"/>
      <c r="BC41" s="9">
        <f t="shared" si="28"/>
        <v>3634</v>
      </c>
      <c r="BD41" s="27">
        <f t="shared" si="29"/>
        <v>4.3104879842478594</v>
      </c>
      <c r="BE41" s="33">
        <v>1179</v>
      </c>
      <c r="BF41" s="45">
        <f t="shared" si="30"/>
        <v>4.8169635561366233</v>
      </c>
      <c r="BG41" s="33">
        <v>2255</v>
      </c>
      <c r="BH41" s="45">
        <f t="shared" si="31"/>
        <v>5.8165028760091824</v>
      </c>
      <c r="BI41" s="33">
        <v>200</v>
      </c>
      <c r="BJ41" s="45">
        <f t="shared" si="32"/>
        <v>0.94962252504629407</v>
      </c>
      <c r="BK41" s="34"/>
      <c r="BL41" s="9">
        <f t="shared" si="33"/>
        <v>3405</v>
      </c>
      <c r="BM41" s="27">
        <f t="shared" si="34"/>
        <v>2.4675343498173805</v>
      </c>
      <c r="BN41" s="33">
        <v>365</v>
      </c>
      <c r="BO41" s="45">
        <f t="shared" si="35"/>
        <v>1.5307834255997317</v>
      </c>
      <c r="BP41" s="33">
        <v>80</v>
      </c>
      <c r="BQ41" s="45">
        <f t="shared" si="36"/>
        <v>2.3710729104919976</v>
      </c>
      <c r="BR41" s="33">
        <v>259</v>
      </c>
      <c r="BS41" s="45">
        <f t="shared" si="37"/>
        <v>2.4661969148733571</v>
      </c>
      <c r="BT41" s="33">
        <v>56</v>
      </c>
      <c r="BU41" s="45">
        <f t="shared" si="38"/>
        <v>1.1144278606965174</v>
      </c>
      <c r="BV41" s="33">
        <v>73</v>
      </c>
      <c r="BW41" s="45">
        <f t="shared" si="39"/>
        <v>2.3042929292929291</v>
      </c>
      <c r="BX41" s="33">
        <v>161</v>
      </c>
      <c r="BY41" s="45">
        <f t="shared" si="40"/>
        <v>1.3845889232886137</v>
      </c>
      <c r="BZ41" s="33">
        <v>1597</v>
      </c>
      <c r="CA41" s="45">
        <f t="shared" si="41"/>
        <v>4.7014837494112101</v>
      </c>
      <c r="CB41" s="33">
        <v>218</v>
      </c>
      <c r="CC41" s="45">
        <f t="shared" si="42"/>
        <v>1.8534262880462509</v>
      </c>
      <c r="CD41" s="33">
        <v>571</v>
      </c>
      <c r="CE41" s="45">
        <f t="shared" si="43"/>
        <v>1.9240489267783132</v>
      </c>
      <c r="CF41" s="33">
        <v>14</v>
      </c>
      <c r="CG41" s="45">
        <f t="shared" si="44"/>
        <v>0.30641278179032611</v>
      </c>
      <c r="CH41" s="33">
        <v>11</v>
      </c>
      <c r="CI41" s="45">
        <f t="shared" si="45"/>
        <v>2.3157894736842106</v>
      </c>
    </row>
    <row r="42" spans="1:87" x14ac:dyDescent="0.25">
      <c r="A42" s="25" t="s">
        <v>78</v>
      </c>
      <c r="B42" s="32">
        <f t="shared" si="46"/>
        <v>103578</v>
      </c>
      <c r="C42" s="27">
        <f t="shared" si="0"/>
        <v>9.0406970147143291</v>
      </c>
      <c r="D42" s="35"/>
      <c r="E42" s="9">
        <f t="shared" si="1"/>
        <v>5536</v>
      </c>
      <c r="F42" s="27">
        <f t="shared" si="2"/>
        <v>5.1492884382848114</v>
      </c>
      <c r="G42" s="33">
        <v>576</v>
      </c>
      <c r="H42" s="45">
        <f t="shared" si="3"/>
        <v>2.0718679184202009</v>
      </c>
      <c r="I42" s="33">
        <v>655</v>
      </c>
      <c r="J42" s="45">
        <f t="shared" si="4"/>
        <v>4.2743409031584436</v>
      </c>
      <c r="K42" s="33">
        <v>4067</v>
      </c>
      <c r="L42" s="45">
        <f t="shared" si="5"/>
        <v>12.243730619863323</v>
      </c>
      <c r="M42" s="33">
        <v>235</v>
      </c>
      <c r="N42" s="45">
        <f t="shared" si="6"/>
        <v>0.89411406612639344</v>
      </c>
      <c r="O42" s="33">
        <v>3</v>
      </c>
      <c r="P42" s="45">
        <f t="shared" si="7"/>
        <v>6.1412487205731836E-2</v>
      </c>
      <c r="Q42" s="35"/>
      <c r="R42" s="9">
        <f t="shared" si="8"/>
        <v>13075</v>
      </c>
      <c r="S42" s="27">
        <f t="shared" si="9"/>
        <v>9.136392539952066</v>
      </c>
      <c r="T42" s="33">
        <v>3469</v>
      </c>
      <c r="U42" s="45">
        <f t="shared" si="10"/>
        <v>9.2950349669087107</v>
      </c>
      <c r="V42" s="33">
        <v>5355</v>
      </c>
      <c r="W42" s="45">
        <f t="shared" si="11"/>
        <v>8.4229898074745186</v>
      </c>
      <c r="X42" s="33">
        <v>4251</v>
      </c>
      <c r="Y42" s="45">
        <f t="shared" si="12"/>
        <v>10.070596039041032</v>
      </c>
      <c r="Z42" s="35"/>
      <c r="AA42" s="9">
        <f t="shared" si="13"/>
        <v>48108</v>
      </c>
      <c r="AB42" s="27">
        <f t="shared" si="14"/>
        <v>9.924597976213807</v>
      </c>
      <c r="AC42" s="33">
        <v>20668</v>
      </c>
      <c r="AD42" s="45">
        <f t="shared" si="15"/>
        <v>23.944853154144703</v>
      </c>
      <c r="AE42" s="33">
        <v>4454</v>
      </c>
      <c r="AF42" s="45">
        <f t="shared" si="16"/>
        <v>7.5483849100091511</v>
      </c>
      <c r="AG42" s="33">
        <v>4111</v>
      </c>
      <c r="AH42" s="45">
        <f t="shared" si="17"/>
        <v>39.970831307729703</v>
      </c>
      <c r="AI42" s="33">
        <v>14981</v>
      </c>
      <c r="AJ42" s="45">
        <f t="shared" si="18"/>
        <v>4.838824289405685</v>
      </c>
      <c r="AK42" s="33">
        <v>3894</v>
      </c>
      <c r="AL42" s="45">
        <f t="shared" si="19"/>
        <v>19.939577039274926</v>
      </c>
      <c r="AM42" s="35"/>
      <c r="AN42" s="9">
        <f t="shared" si="20"/>
        <v>21417</v>
      </c>
      <c r="AO42" s="27">
        <f t="shared" si="21"/>
        <v>11.389961389961389</v>
      </c>
      <c r="AP42" s="33">
        <v>7143</v>
      </c>
      <c r="AQ42" s="45">
        <f t="shared" si="22"/>
        <v>12.659282233052723</v>
      </c>
      <c r="AR42" s="33">
        <v>11858</v>
      </c>
      <c r="AS42" s="45">
        <f t="shared" si="23"/>
        <v>11.674822042158532</v>
      </c>
      <c r="AT42" s="33">
        <v>1954</v>
      </c>
      <c r="AU42" s="45">
        <f t="shared" si="24"/>
        <v>17.549847314532062</v>
      </c>
      <c r="AV42" s="33">
        <v>9</v>
      </c>
      <c r="AW42" s="45">
        <f t="shared" si="25"/>
        <v>0.64701653486700217</v>
      </c>
      <c r="AX42" s="33">
        <v>5</v>
      </c>
      <c r="AY42" s="45">
        <f t="shared" si="26"/>
        <v>0.33624747814391392</v>
      </c>
      <c r="AZ42" s="33">
        <v>448</v>
      </c>
      <c r="BA42" s="45">
        <f t="shared" si="27"/>
        <v>2.795108560019965</v>
      </c>
      <c r="BB42" s="35"/>
      <c r="BC42" s="9">
        <f t="shared" si="28"/>
        <v>4948</v>
      </c>
      <c r="BD42" s="27">
        <f t="shared" si="29"/>
        <v>5.8690959125091924</v>
      </c>
      <c r="BE42" s="33">
        <v>873</v>
      </c>
      <c r="BF42" s="45">
        <f t="shared" si="30"/>
        <v>3.5667592743912402</v>
      </c>
      <c r="BG42" s="33">
        <v>3819</v>
      </c>
      <c r="BH42" s="45">
        <f t="shared" si="31"/>
        <v>9.8506538729397199</v>
      </c>
      <c r="BI42" s="33">
        <v>256</v>
      </c>
      <c r="BJ42" s="45">
        <f t="shared" si="32"/>
        <v>1.2155168320592564</v>
      </c>
      <c r="BK42" s="35"/>
      <c r="BL42" s="9">
        <f t="shared" si="33"/>
        <v>10494</v>
      </c>
      <c r="BM42" s="27">
        <f t="shared" si="34"/>
        <v>7.604788683401936</v>
      </c>
      <c r="BN42" s="33">
        <v>1649</v>
      </c>
      <c r="BO42" s="45">
        <f t="shared" si="35"/>
        <v>6.915785941956047</v>
      </c>
      <c r="BP42" s="33">
        <v>484</v>
      </c>
      <c r="BQ42" s="45">
        <f t="shared" si="36"/>
        <v>14.344991108476584</v>
      </c>
      <c r="BR42" s="33">
        <v>2439</v>
      </c>
      <c r="BS42" s="45">
        <f t="shared" si="37"/>
        <v>23.224147781374977</v>
      </c>
      <c r="BT42" s="33">
        <v>301</v>
      </c>
      <c r="BU42" s="45">
        <f t="shared" si="38"/>
        <v>5.9900497512437809</v>
      </c>
      <c r="BV42" s="33">
        <v>64</v>
      </c>
      <c r="BW42" s="45">
        <f t="shared" si="39"/>
        <v>2.0202020202020203</v>
      </c>
      <c r="BX42" s="33">
        <v>1196</v>
      </c>
      <c r="BY42" s="45">
        <f t="shared" si="40"/>
        <v>10.285517715858274</v>
      </c>
      <c r="BZ42" s="33">
        <v>2463</v>
      </c>
      <c r="CA42" s="45">
        <f t="shared" si="41"/>
        <v>7.2509420631182291</v>
      </c>
      <c r="CB42" s="33">
        <v>1053</v>
      </c>
      <c r="CC42" s="45">
        <f t="shared" si="42"/>
        <v>8.952559088590375</v>
      </c>
      <c r="CD42" s="33">
        <v>166</v>
      </c>
      <c r="CE42" s="45">
        <f t="shared" si="43"/>
        <v>0.55935573002661998</v>
      </c>
      <c r="CF42" s="33">
        <v>673</v>
      </c>
      <c r="CG42" s="45">
        <f t="shared" si="44"/>
        <v>14.729700153206391</v>
      </c>
      <c r="CH42" s="33">
        <v>6</v>
      </c>
      <c r="CI42" s="45">
        <f t="shared" si="45"/>
        <v>1.263157894736842</v>
      </c>
    </row>
    <row r="43" spans="1:87" x14ac:dyDescent="0.25">
      <c r="A43" s="25" t="s">
        <v>79</v>
      </c>
      <c r="B43" s="32">
        <f t="shared" si="46"/>
        <v>173492</v>
      </c>
      <c r="C43" s="27">
        <f t="shared" si="0"/>
        <v>15.143067123103538</v>
      </c>
      <c r="D43" s="35"/>
      <c r="E43" s="9">
        <f t="shared" si="1"/>
        <v>16544</v>
      </c>
      <c r="F43" s="27">
        <f t="shared" si="2"/>
        <v>15.388335968747095</v>
      </c>
      <c r="G43" s="33">
        <v>956</v>
      </c>
      <c r="H43" s="45">
        <f t="shared" si="3"/>
        <v>3.4387252257113055</v>
      </c>
      <c r="I43" s="33">
        <v>4231</v>
      </c>
      <c r="J43" s="45">
        <f t="shared" si="4"/>
        <v>27.61028452101279</v>
      </c>
      <c r="K43" s="33">
        <v>8517</v>
      </c>
      <c r="L43" s="45">
        <f t="shared" si="5"/>
        <v>25.640485293674924</v>
      </c>
      <c r="M43" s="33">
        <v>2716</v>
      </c>
      <c r="N43" s="45">
        <f t="shared" si="6"/>
        <v>10.333675759996956</v>
      </c>
      <c r="O43" s="33">
        <v>124</v>
      </c>
      <c r="P43" s="45">
        <f t="shared" si="7"/>
        <v>2.5383828045035823</v>
      </c>
      <c r="Q43" s="35"/>
      <c r="R43" s="9">
        <f t="shared" si="8"/>
        <v>31995</v>
      </c>
      <c r="S43" s="27">
        <f t="shared" si="9"/>
        <v>22.35708446009685</v>
      </c>
      <c r="T43" s="33">
        <v>7736</v>
      </c>
      <c r="U43" s="45">
        <f t="shared" si="10"/>
        <v>20.728276305565231</v>
      </c>
      <c r="V43" s="33">
        <v>17517</v>
      </c>
      <c r="W43" s="45">
        <f t="shared" si="11"/>
        <v>27.552850132125329</v>
      </c>
      <c r="X43" s="33">
        <v>6742</v>
      </c>
      <c r="Y43" s="45">
        <f t="shared" si="12"/>
        <v>15.971761584383588</v>
      </c>
      <c r="Z43" s="35"/>
      <c r="AA43" s="9">
        <f t="shared" si="13"/>
        <v>66110</v>
      </c>
      <c r="AB43" s="27">
        <f t="shared" si="14"/>
        <v>13.638379733256315</v>
      </c>
      <c r="AC43" s="33">
        <v>31416</v>
      </c>
      <c r="AD43" s="45">
        <f t="shared" si="15"/>
        <v>36.396918264496321</v>
      </c>
      <c r="AE43" s="33">
        <v>9732</v>
      </c>
      <c r="AF43" s="45">
        <f t="shared" si="16"/>
        <v>16.493237975799072</v>
      </c>
      <c r="AG43" s="33">
        <v>1418</v>
      </c>
      <c r="AH43" s="45">
        <f t="shared" si="17"/>
        <v>13.787068546426834</v>
      </c>
      <c r="AI43" s="33">
        <v>21089</v>
      </c>
      <c r="AJ43" s="45">
        <f t="shared" si="18"/>
        <v>6.8116925064599485</v>
      </c>
      <c r="AK43" s="33">
        <v>2455</v>
      </c>
      <c r="AL43" s="45">
        <f t="shared" si="19"/>
        <v>12.571048184750882</v>
      </c>
      <c r="AM43" s="35"/>
      <c r="AN43" s="9">
        <f t="shared" si="20"/>
        <v>25440</v>
      </c>
      <c r="AO43" s="27">
        <f t="shared" si="21"/>
        <v>13.529468074922621</v>
      </c>
      <c r="AP43" s="33">
        <v>14212</v>
      </c>
      <c r="AQ43" s="45">
        <f t="shared" si="22"/>
        <v>25.187416925121841</v>
      </c>
      <c r="AR43" s="33">
        <v>5115</v>
      </c>
      <c r="AS43" s="45">
        <f t="shared" si="23"/>
        <v>5.0359853892427804</v>
      </c>
      <c r="AT43" s="33">
        <v>3201</v>
      </c>
      <c r="AU43" s="45">
        <f t="shared" si="24"/>
        <v>28.749775462547149</v>
      </c>
      <c r="AV43" s="33">
        <v>287</v>
      </c>
      <c r="AW43" s="45">
        <f t="shared" si="25"/>
        <v>20.632638389647738</v>
      </c>
      <c r="AX43" s="33">
        <v>538</v>
      </c>
      <c r="AY43" s="45">
        <f t="shared" si="26"/>
        <v>36.180228648285137</v>
      </c>
      <c r="AZ43" s="33">
        <v>2087</v>
      </c>
      <c r="BA43" s="45">
        <f t="shared" si="27"/>
        <v>13.020963314200149</v>
      </c>
      <c r="BB43" s="35"/>
      <c r="BC43" s="9">
        <f t="shared" si="28"/>
        <v>16228</v>
      </c>
      <c r="BD43" s="27">
        <f t="shared" si="29"/>
        <v>19.248926529547123</v>
      </c>
      <c r="BE43" s="33">
        <v>4318</v>
      </c>
      <c r="BF43" s="45">
        <f t="shared" si="30"/>
        <v>17.641771531295962</v>
      </c>
      <c r="BG43" s="33">
        <v>3488</v>
      </c>
      <c r="BH43" s="45">
        <f t="shared" si="31"/>
        <v>8.9968789496762867</v>
      </c>
      <c r="BI43" s="33">
        <v>8422</v>
      </c>
      <c r="BJ43" s="45">
        <f t="shared" si="32"/>
        <v>39.988604529699444</v>
      </c>
      <c r="BK43" s="35"/>
      <c r="BL43" s="9">
        <f t="shared" si="33"/>
        <v>17175</v>
      </c>
      <c r="BM43" s="27">
        <f t="shared" si="34"/>
        <v>12.446373702823351</v>
      </c>
      <c r="BN43" s="33">
        <v>4311</v>
      </c>
      <c r="BO43" s="45">
        <f t="shared" si="35"/>
        <v>18.080020130850528</v>
      </c>
      <c r="BP43" s="33">
        <v>793</v>
      </c>
      <c r="BQ43" s="45">
        <f t="shared" si="36"/>
        <v>23.503260225251925</v>
      </c>
      <c r="BR43" s="33">
        <v>1722</v>
      </c>
      <c r="BS43" s="45">
        <f t="shared" si="37"/>
        <v>16.396876785374214</v>
      </c>
      <c r="BT43" s="33">
        <v>69</v>
      </c>
      <c r="BU43" s="45">
        <f t="shared" si="38"/>
        <v>1.3731343283582089</v>
      </c>
      <c r="BV43" s="33">
        <v>614</v>
      </c>
      <c r="BW43" s="45">
        <f t="shared" si="39"/>
        <v>19.381313131313131</v>
      </c>
      <c r="BX43" s="33">
        <v>1471</v>
      </c>
      <c r="BY43" s="45">
        <f t="shared" si="40"/>
        <v>12.650498796009632</v>
      </c>
      <c r="BZ43" s="33">
        <v>640</v>
      </c>
      <c r="CA43" s="45">
        <f t="shared" si="41"/>
        <v>1.8841262364578428</v>
      </c>
      <c r="CB43" s="33">
        <v>652</v>
      </c>
      <c r="CC43" s="45">
        <f t="shared" si="42"/>
        <v>5.5432749532392451</v>
      </c>
      <c r="CD43" s="33">
        <v>5086</v>
      </c>
      <c r="CE43" s="45">
        <f t="shared" si="43"/>
        <v>17.13785086093608</v>
      </c>
      <c r="CF43" s="33">
        <v>1805</v>
      </c>
      <c r="CG43" s="45">
        <f t="shared" si="44"/>
        <v>39.505362223681331</v>
      </c>
      <c r="CH43" s="33">
        <v>12</v>
      </c>
      <c r="CI43" s="45">
        <f t="shared" si="45"/>
        <v>2.5263157894736841</v>
      </c>
    </row>
    <row r="44" spans="1:87" x14ac:dyDescent="0.25">
      <c r="A44" s="25" t="s">
        <v>80</v>
      </c>
      <c r="B44" s="32">
        <f t="shared" si="46"/>
        <v>19438</v>
      </c>
      <c r="C44" s="27">
        <f t="shared" si="0"/>
        <v>1.6966254279095667</v>
      </c>
      <c r="D44" s="35"/>
      <c r="E44" s="9">
        <f t="shared" si="1"/>
        <v>961</v>
      </c>
      <c r="F44" s="27">
        <f t="shared" si="2"/>
        <v>0.89387033764300994</v>
      </c>
      <c r="G44" s="33">
        <v>42</v>
      </c>
      <c r="H44" s="45">
        <f t="shared" si="3"/>
        <v>0.1510737023848063</v>
      </c>
      <c r="I44" s="33">
        <v>81</v>
      </c>
      <c r="J44" s="45">
        <f t="shared" si="4"/>
        <v>0.52858261550509</v>
      </c>
      <c r="K44" s="33">
        <v>584</v>
      </c>
      <c r="L44" s="45">
        <f t="shared" si="5"/>
        <v>1.7581358942710057</v>
      </c>
      <c r="M44" s="33">
        <v>237</v>
      </c>
      <c r="N44" s="45">
        <f t="shared" si="6"/>
        <v>0.90172354754023509</v>
      </c>
      <c r="O44" s="33">
        <v>17</v>
      </c>
      <c r="P44" s="45">
        <f t="shared" si="7"/>
        <v>0.34800409416581368</v>
      </c>
      <c r="Q44" s="35"/>
      <c r="R44" s="9">
        <f t="shared" si="8"/>
        <v>3066</v>
      </c>
      <c r="S44" s="27">
        <f t="shared" si="9"/>
        <v>2.1424229084124691</v>
      </c>
      <c r="T44" s="33">
        <v>1089</v>
      </c>
      <c r="U44" s="45">
        <f t="shared" si="10"/>
        <v>2.917928244152086</v>
      </c>
      <c r="V44" s="33">
        <v>1050</v>
      </c>
      <c r="W44" s="45">
        <f t="shared" si="11"/>
        <v>1.6515666289165725</v>
      </c>
      <c r="X44" s="33">
        <v>927</v>
      </c>
      <c r="Y44" s="45">
        <f t="shared" si="12"/>
        <v>2.1960579929877757</v>
      </c>
      <c r="Z44" s="35"/>
      <c r="AA44" s="9">
        <f t="shared" si="13"/>
        <v>11670</v>
      </c>
      <c r="AB44" s="27">
        <f t="shared" si="14"/>
        <v>2.4075010057041477</v>
      </c>
      <c r="AC44" s="33">
        <v>536</v>
      </c>
      <c r="AD44" s="45">
        <f t="shared" si="15"/>
        <v>0.62098128946301345</v>
      </c>
      <c r="AE44" s="33">
        <v>2560</v>
      </c>
      <c r="AF44" s="45">
        <f t="shared" si="16"/>
        <v>4.3385418432023863</v>
      </c>
      <c r="AG44" s="33">
        <v>103</v>
      </c>
      <c r="AH44" s="45">
        <f t="shared" si="17"/>
        <v>1.0014584346135149</v>
      </c>
      <c r="AI44" s="33">
        <v>8404</v>
      </c>
      <c r="AJ44" s="45">
        <f t="shared" si="18"/>
        <v>2.7144702842377262</v>
      </c>
      <c r="AK44" s="33">
        <v>67</v>
      </c>
      <c r="AL44" s="45">
        <f t="shared" si="19"/>
        <v>0.34307952276102205</v>
      </c>
      <c r="AM44" s="35"/>
      <c r="AN44" s="9">
        <f t="shared" si="20"/>
        <v>888</v>
      </c>
      <c r="AO44" s="27">
        <f t="shared" si="21"/>
        <v>0.47225501770956313</v>
      </c>
      <c r="AP44" s="33">
        <v>534</v>
      </c>
      <c r="AQ44" s="45">
        <f t="shared" si="22"/>
        <v>0.94638901196278247</v>
      </c>
      <c r="AR44" s="33">
        <v>210</v>
      </c>
      <c r="AS44" s="45">
        <f t="shared" si="23"/>
        <v>0.20675599838533409</v>
      </c>
      <c r="AT44" s="33">
        <v>20</v>
      </c>
      <c r="AU44" s="45">
        <f t="shared" si="24"/>
        <v>0.17962996227770792</v>
      </c>
      <c r="AV44" s="33">
        <v>29</v>
      </c>
      <c r="AW44" s="45">
        <f t="shared" si="25"/>
        <v>2.0848310567936736</v>
      </c>
      <c r="AX44" s="33">
        <v>47</v>
      </c>
      <c r="AY44" s="45">
        <f t="shared" si="26"/>
        <v>3.160726294552791</v>
      </c>
      <c r="AZ44" s="33">
        <v>48</v>
      </c>
      <c r="BA44" s="45">
        <f t="shared" si="27"/>
        <v>0.29947591714499622</v>
      </c>
      <c r="BB44" s="35"/>
      <c r="BC44" s="9">
        <f t="shared" si="28"/>
        <v>1425</v>
      </c>
      <c r="BD44" s="27">
        <f t="shared" si="29"/>
        <v>1.6902711550779306</v>
      </c>
      <c r="BE44" s="33">
        <v>197</v>
      </c>
      <c r="BF44" s="45">
        <f t="shared" si="30"/>
        <v>0.80487007680993627</v>
      </c>
      <c r="BG44" s="33">
        <v>1010</v>
      </c>
      <c r="BH44" s="45">
        <f t="shared" si="31"/>
        <v>2.6051742371482369</v>
      </c>
      <c r="BI44" s="33">
        <v>218</v>
      </c>
      <c r="BJ44" s="45">
        <f t="shared" si="32"/>
        <v>1.0350885523004605</v>
      </c>
      <c r="BK44" s="35"/>
      <c r="BL44" s="9">
        <f t="shared" si="33"/>
        <v>1428</v>
      </c>
      <c r="BM44" s="27">
        <f t="shared" si="34"/>
        <v>1.0348425995709896</v>
      </c>
      <c r="BN44" s="33">
        <v>171</v>
      </c>
      <c r="BO44" s="45">
        <f t="shared" si="35"/>
        <v>0.71716155007549076</v>
      </c>
      <c r="BP44" s="33">
        <v>306</v>
      </c>
      <c r="BQ44" s="45">
        <f t="shared" si="36"/>
        <v>9.0693538826318907</v>
      </c>
      <c r="BR44" s="33">
        <v>129</v>
      </c>
      <c r="BS44" s="45">
        <f t="shared" si="37"/>
        <v>1.228337459531518</v>
      </c>
      <c r="BT44" s="33">
        <v>22</v>
      </c>
      <c r="BU44" s="45">
        <f t="shared" si="38"/>
        <v>0.43781094527363185</v>
      </c>
      <c r="BV44" s="33">
        <v>83</v>
      </c>
      <c r="BW44" s="45">
        <f t="shared" si="39"/>
        <v>2.6199494949494948</v>
      </c>
      <c r="BX44" s="33">
        <v>152</v>
      </c>
      <c r="BY44" s="45">
        <f t="shared" si="40"/>
        <v>1.3071895424836601</v>
      </c>
      <c r="BZ44" s="33">
        <v>184</v>
      </c>
      <c r="CA44" s="45">
        <f t="shared" si="41"/>
        <v>0.54168629298162974</v>
      </c>
      <c r="CB44" s="33">
        <v>108</v>
      </c>
      <c r="CC44" s="45">
        <f t="shared" si="42"/>
        <v>0.91821118857337192</v>
      </c>
      <c r="CD44" s="33">
        <v>223</v>
      </c>
      <c r="CE44" s="45">
        <f t="shared" si="43"/>
        <v>0.75142366142130268</v>
      </c>
      <c r="CF44" s="33">
        <v>50</v>
      </c>
      <c r="CG44" s="45">
        <f t="shared" si="44"/>
        <v>1.094331363536879</v>
      </c>
      <c r="CH44" s="33">
        <v>0</v>
      </c>
      <c r="CI44" s="45">
        <f t="shared" si="45"/>
        <v>0</v>
      </c>
    </row>
    <row r="45" spans="1:87" x14ac:dyDescent="0.25">
      <c r="A45" s="25" t="s">
        <v>81</v>
      </c>
      <c r="B45" s="32">
        <f t="shared" si="46"/>
        <v>64556</v>
      </c>
      <c r="C45" s="27">
        <f t="shared" si="0"/>
        <v>5.6347027021365372</v>
      </c>
      <c r="D45" s="35"/>
      <c r="E45" s="9">
        <f t="shared" si="1"/>
        <v>4213</v>
      </c>
      <c r="F45" s="27">
        <f t="shared" si="2"/>
        <v>3.9187052367221655</v>
      </c>
      <c r="G45" s="33">
        <v>757</v>
      </c>
      <c r="H45" s="45">
        <f t="shared" si="3"/>
        <v>2.7229236358404374</v>
      </c>
      <c r="I45" s="33">
        <v>563</v>
      </c>
      <c r="J45" s="45">
        <f t="shared" si="4"/>
        <v>3.6739754633255024</v>
      </c>
      <c r="K45" s="33">
        <v>1331</v>
      </c>
      <c r="L45" s="45">
        <f t="shared" si="5"/>
        <v>4.0069843754703918</v>
      </c>
      <c r="M45" s="33">
        <v>1562</v>
      </c>
      <c r="N45" s="45">
        <f t="shared" si="6"/>
        <v>5.9430049842103259</v>
      </c>
      <c r="O45" s="33">
        <v>0</v>
      </c>
      <c r="P45" s="45">
        <f t="shared" si="7"/>
        <v>0</v>
      </c>
      <c r="Q45" s="35"/>
      <c r="R45" s="9">
        <f t="shared" si="8"/>
        <v>7726</v>
      </c>
      <c r="S45" s="27">
        <f t="shared" si="9"/>
        <v>5.3986821234164175</v>
      </c>
      <c r="T45" s="33">
        <v>2162</v>
      </c>
      <c r="U45" s="45">
        <f t="shared" si="10"/>
        <v>5.7929851826049674</v>
      </c>
      <c r="V45" s="33">
        <v>3255</v>
      </c>
      <c r="W45" s="45">
        <f t="shared" si="11"/>
        <v>5.1198565496413737</v>
      </c>
      <c r="X45" s="33">
        <v>2309</v>
      </c>
      <c r="Y45" s="45">
        <f t="shared" si="12"/>
        <v>5.4700085283805553</v>
      </c>
      <c r="Z45" s="35"/>
      <c r="AA45" s="9">
        <f t="shared" si="13"/>
        <v>31104</v>
      </c>
      <c r="AB45" s="27">
        <f t="shared" si="14"/>
        <v>6.4167019092906434</v>
      </c>
      <c r="AC45" s="33">
        <v>4039</v>
      </c>
      <c r="AD45" s="45">
        <f t="shared" si="15"/>
        <v>4.6793720674274457</v>
      </c>
      <c r="AE45" s="33">
        <v>5115</v>
      </c>
      <c r="AF45" s="45">
        <f t="shared" si="16"/>
        <v>8.6686099718672676</v>
      </c>
      <c r="AG45" s="33">
        <v>686</v>
      </c>
      <c r="AH45" s="45">
        <f t="shared" si="17"/>
        <v>6.6699076324744766</v>
      </c>
      <c r="AI45" s="33">
        <v>20766</v>
      </c>
      <c r="AJ45" s="45">
        <f t="shared" si="18"/>
        <v>6.7073643410852712</v>
      </c>
      <c r="AK45" s="33">
        <v>498</v>
      </c>
      <c r="AL45" s="45">
        <f t="shared" si="19"/>
        <v>2.5500537661938658</v>
      </c>
      <c r="AM45" s="35"/>
      <c r="AN45" s="9">
        <f t="shared" si="20"/>
        <v>7351</v>
      </c>
      <c r="AO45" s="27">
        <f t="shared" si="21"/>
        <v>3.9093993639448184</v>
      </c>
      <c r="AP45" s="33">
        <v>2981</v>
      </c>
      <c r="AQ45" s="45">
        <f t="shared" si="22"/>
        <v>5.2831191847585295</v>
      </c>
      <c r="AR45" s="33">
        <v>3410</v>
      </c>
      <c r="AS45" s="45">
        <f t="shared" si="23"/>
        <v>3.3573235928285206</v>
      </c>
      <c r="AT45" s="33">
        <v>241</v>
      </c>
      <c r="AU45" s="45">
        <f t="shared" si="24"/>
        <v>2.1645410454463803</v>
      </c>
      <c r="AV45" s="33">
        <v>45</v>
      </c>
      <c r="AW45" s="45">
        <f t="shared" si="25"/>
        <v>3.2350826743350112</v>
      </c>
      <c r="AX45" s="33">
        <v>28</v>
      </c>
      <c r="AY45" s="45">
        <f t="shared" si="26"/>
        <v>1.8829858776059181</v>
      </c>
      <c r="AZ45" s="33">
        <v>646</v>
      </c>
      <c r="BA45" s="45">
        <f t="shared" si="27"/>
        <v>4.0304467182430752</v>
      </c>
      <c r="BB45" s="35"/>
      <c r="BC45" s="9">
        <f t="shared" si="28"/>
        <v>6506</v>
      </c>
      <c r="BD45" s="27">
        <f t="shared" si="29"/>
        <v>7.7171257087277301</v>
      </c>
      <c r="BE45" s="33">
        <v>1804</v>
      </c>
      <c r="BF45" s="45">
        <f t="shared" si="30"/>
        <v>7.370485373427031</v>
      </c>
      <c r="BG45" s="33">
        <v>2888</v>
      </c>
      <c r="BH45" s="45">
        <f t="shared" si="31"/>
        <v>7.4492506899842663</v>
      </c>
      <c r="BI45" s="33">
        <v>1814</v>
      </c>
      <c r="BJ45" s="45">
        <f t="shared" si="32"/>
        <v>8.6130763021698886</v>
      </c>
      <c r="BK45" s="35"/>
      <c r="BL45" s="9">
        <f t="shared" si="33"/>
        <v>7656</v>
      </c>
      <c r="BM45" s="27">
        <f t="shared" si="34"/>
        <v>5.5481477187083312</v>
      </c>
      <c r="BN45" s="33">
        <v>548</v>
      </c>
      <c r="BO45" s="45">
        <f t="shared" si="35"/>
        <v>2.2982721019963095</v>
      </c>
      <c r="BP45" s="33">
        <v>256</v>
      </c>
      <c r="BQ45" s="45">
        <f t="shared" si="36"/>
        <v>7.5874333135743921</v>
      </c>
      <c r="BR45" s="33">
        <v>1110</v>
      </c>
      <c r="BS45" s="45">
        <f t="shared" si="37"/>
        <v>10.569415349457246</v>
      </c>
      <c r="BT45" s="33">
        <v>3</v>
      </c>
      <c r="BU45" s="45">
        <f t="shared" si="38"/>
        <v>5.9701492537313432E-2</v>
      </c>
      <c r="BV45" s="33">
        <v>390</v>
      </c>
      <c r="BW45" s="45">
        <f t="shared" si="39"/>
        <v>12.310606060606061</v>
      </c>
      <c r="BX45" s="33">
        <v>1743</v>
      </c>
      <c r="BY45" s="45">
        <f t="shared" si="40"/>
        <v>14.989680082559339</v>
      </c>
      <c r="BZ45" s="33">
        <v>1799</v>
      </c>
      <c r="CA45" s="45">
        <f t="shared" si="41"/>
        <v>5.2961610927932172</v>
      </c>
      <c r="CB45" s="33">
        <v>370</v>
      </c>
      <c r="CC45" s="45">
        <f t="shared" si="42"/>
        <v>3.1457235164087742</v>
      </c>
      <c r="CD45" s="33">
        <v>1281</v>
      </c>
      <c r="CE45" s="45">
        <f t="shared" si="43"/>
        <v>4.3164740371331334</v>
      </c>
      <c r="CF45" s="33">
        <v>154</v>
      </c>
      <c r="CG45" s="45">
        <f t="shared" si="44"/>
        <v>3.3705405996935873</v>
      </c>
      <c r="CH45" s="33">
        <v>2</v>
      </c>
      <c r="CI45" s="45">
        <f t="shared" si="45"/>
        <v>0.42105263157894735</v>
      </c>
    </row>
    <row r="46" spans="1:87" x14ac:dyDescent="0.25">
      <c r="A46" s="25" t="s">
        <v>82</v>
      </c>
      <c r="B46" s="32">
        <f t="shared" si="46"/>
        <v>47941</v>
      </c>
      <c r="C46" s="27">
        <f t="shared" si="0"/>
        <v>4.1844798662111611</v>
      </c>
      <c r="D46" s="35"/>
      <c r="E46" s="9">
        <f t="shared" si="1"/>
        <v>5908</v>
      </c>
      <c r="F46" s="27">
        <f t="shared" si="2"/>
        <v>5.4953027625337176</v>
      </c>
      <c r="G46" s="33">
        <v>1059</v>
      </c>
      <c r="H46" s="45">
        <f t="shared" si="3"/>
        <v>3.8092154958454727</v>
      </c>
      <c r="I46" s="33">
        <v>948</v>
      </c>
      <c r="J46" s="45">
        <f t="shared" si="4"/>
        <v>6.1863743148003127</v>
      </c>
      <c r="K46" s="33">
        <v>1701</v>
      </c>
      <c r="L46" s="45">
        <f t="shared" si="5"/>
        <v>5.1208718427311322</v>
      </c>
      <c r="M46" s="33">
        <v>2009</v>
      </c>
      <c r="N46" s="45">
        <f t="shared" si="6"/>
        <v>7.6437240802039339</v>
      </c>
      <c r="O46" s="33">
        <v>191</v>
      </c>
      <c r="P46" s="45">
        <f t="shared" si="7"/>
        <v>3.9099283520982602</v>
      </c>
      <c r="Q46" s="35"/>
      <c r="R46" s="9">
        <f t="shared" si="8"/>
        <v>8815</v>
      </c>
      <c r="S46" s="27">
        <f t="shared" si="9"/>
        <v>6.1596405537038201</v>
      </c>
      <c r="T46" s="33">
        <v>3044</v>
      </c>
      <c r="U46" s="45">
        <f t="shared" si="10"/>
        <v>8.1562659092735998</v>
      </c>
      <c r="V46" s="33">
        <v>2799</v>
      </c>
      <c r="W46" s="45">
        <f t="shared" si="11"/>
        <v>4.4026047565118915</v>
      </c>
      <c r="X46" s="33">
        <v>2972</v>
      </c>
      <c r="Y46" s="45">
        <f t="shared" si="12"/>
        <v>7.0406519473135605</v>
      </c>
      <c r="Z46" s="35"/>
      <c r="AA46" s="9">
        <f t="shared" si="13"/>
        <v>18999</v>
      </c>
      <c r="AB46" s="27">
        <f t="shared" si="14"/>
        <v>3.9194611488751585</v>
      </c>
      <c r="AC46" s="33">
        <v>4012</v>
      </c>
      <c r="AD46" s="45">
        <f t="shared" si="15"/>
        <v>4.648091293517929</v>
      </c>
      <c r="AE46" s="33">
        <v>2834</v>
      </c>
      <c r="AF46" s="45">
        <f t="shared" si="16"/>
        <v>4.8029013998576415</v>
      </c>
      <c r="AG46" s="33">
        <v>331</v>
      </c>
      <c r="AH46" s="45">
        <f t="shared" si="17"/>
        <v>3.2182790471560523</v>
      </c>
      <c r="AI46" s="33">
        <v>10615</v>
      </c>
      <c r="AJ46" s="45">
        <f t="shared" si="18"/>
        <v>3.4286175710594313</v>
      </c>
      <c r="AK46" s="33">
        <v>1207</v>
      </c>
      <c r="AL46" s="45">
        <f t="shared" si="19"/>
        <v>6.1805519995903531</v>
      </c>
      <c r="AM46" s="35"/>
      <c r="AN46" s="9">
        <f t="shared" si="20"/>
        <v>6363</v>
      </c>
      <c r="AO46" s="27">
        <f t="shared" si="21"/>
        <v>3.3839624748715655</v>
      </c>
      <c r="AP46" s="33">
        <v>2087</v>
      </c>
      <c r="AQ46" s="45">
        <f t="shared" si="22"/>
        <v>3.6987151085511738</v>
      </c>
      <c r="AR46" s="33">
        <v>2252</v>
      </c>
      <c r="AS46" s="45">
        <f t="shared" si="23"/>
        <v>2.2172119445893923</v>
      </c>
      <c r="AT46" s="33">
        <v>1158</v>
      </c>
      <c r="AU46" s="45">
        <f t="shared" si="24"/>
        <v>10.400574815879288</v>
      </c>
      <c r="AV46" s="33">
        <v>230</v>
      </c>
      <c r="AW46" s="45">
        <f t="shared" si="25"/>
        <v>16.534867002156723</v>
      </c>
      <c r="AX46" s="33">
        <v>79</v>
      </c>
      <c r="AY46" s="45">
        <f t="shared" si="26"/>
        <v>5.31271015467384</v>
      </c>
      <c r="AZ46" s="33">
        <v>557</v>
      </c>
      <c r="BA46" s="45">
        <f t="shared" si="27"/>
        <v>3.4751684552033937</v>
      </c>
      <c r="BB46" s="35"/>
      <c r="BC46" s="9">
        <f t="shared" si="28"/>
        <v>3581</v>
      </c>
      <c r="BD46" s="27">
        <f t="shared" si="29"/>
        <v>4.2476217588309249</v>
      </c>
      <c r="BE46" s="33">
        <v>916</v>
      </c>
      <c r="BF46" s="45">
        <f t="shared" si="30"/>
        <v>3.7424415754208207</v>
      </c>
      <c r="BG46" s="33">
        <v>1682</v>
      </c>
      <c r="BH46" s="45">
        <f t="shared" si="31"/>
        <v>4.3385178880033015</v>
      </c>
      <c r="BI46" s="33">
        <v>983</v>
      </c>
      <c r="BJ46" s="45">
        <f t="shared" si="32"/>
        <v>4.6673947106025357</v>
      </c>
      <c r="BK46" s="35"/>
      <c r="BL46" s="9">
        <f t="shared" si="33"/>
        <v>4275</v>
      </c>
      <c r="BM46" s="27">
        <f t="shared" si="34"/>
        <v>3.098005681488782</v>
      </c>
      <c r="BN46" s="33">
        <v>420</v>
      </c>
      <c r="BO46" s="45">
        <f t="shared" si="35"/>
        <v>1.7614494212380472</v>
      </c>
      <c r="BP46" s="33">
        <v>235</v>
      </c>
      <c r="BQ46" s="45">
        <f t="shared" si="36"/>
        <v>6.9650266745702432</v>
      </c>
      <c r="BR46" s="33">
        <v>763</v>
      </c>
      <c r="BS46" s="45">
        <f t="shared" si="37"/>
        <v>7.2652828032755661</v>
      </c>
      <c r="BT46" s="33">
        <v>21</v>
      </c>
      <c r="BU46" s="45">
        <f t="shared" si="38"/>
        <v>0.41791044776119401</v>
      </c>
      <c r="BV46" s="33">
        <v>153</v>
      </c>
      <c r="BW46" s="45">
        <f t="shared" si="39"/>
        <v>4.8295454545454541</v>
      </c>
      <c r="BX46" s="33">
        <v>830</v>
      </c>
      <c r="BY46" s="45">
        <f t="shared" si="40"/>
        <v>7.1379428964568277</v>
      </c>
      <c r="BZ46" s="33">
        <v>802</v>
      </c>
      <c r="CA46" s="45">
        <f t="shared" si="41"/>
        <v>2.3610456900612342</v>
      </c>
      <c r="CB46" s="33">
        <v>340</v>
      </c>
      <c r="CC46" s="45">
        <f t="shared" si="42"/>
        <v>2.8906648529161707</v>
      </c>
      <c r="CD46" s="33">
        <v>655</v>
      </c>
      <c r="CE46" s="45">
        <f t="shared" si="43"/>
        <v>2.2070964046231087</v>
      </c>
      <c r="CF46" s="33">
        <v>30</v>
      </c>
      <c r="CG46" s="45">
        <f t="shared" si="44"/>
        <v>0.65659881812212739</v>
      </c>
      <c r="CH46" s="33">
        <v>26</v>
      </c>
      <c r="CI46" s="45">
        <f t="shared" si="45"/>
        <v>5.4736842105263159</v>
      </c>
    </row>
    <row r="47" spans="1:87" x14ac:dyDescent="0.25">
      <c r="A47" s="25" t="s">
        <v>83</v>
      </c>
      <c r="B47" s="32">
        <f t="shared" si="46"/>
        <v>72155</v>
      </c>
      <c r="C47" s="27">
        <f t="shared" si="0"/>
        <v>6.2979734412395727</v>
      </c>
      <c r="D47" s="35"/>
      <c r="E47" s="9">
        <f t="shared" si="1"/>
        <v>2908</v>
      </c>
      <c r="F47" s="27">
        <f t="shared" si="2"/>
        <v>2.7048646637522089</v>
      </c>
      <c r="G47" s="33">
        <v>662</v>
      </c>
      <c r="H47" s="45">
        <f t="shared" si="3"/>
        <v>2.3812093090176614</v>
      </c>
      <c r="I47" s="33">
        <v>440</v>
      </c>
      <c r="J47" s="45">
        <f t="shared" si="4"/>
        <v>2.8713129731140694</v>
      </c>
      <c r="K47" s="33">
        <v>341</v>
      </c>
      <c r="L47" s="45">
        <f t="shared" si="5"/>
        <v>1.0265827738808442</v>
      </c>
      <c r="M47" s="33">
        <v>835</v>
      </c>
      <c r="N47" s="45">
        <f t="shared" si="6"/>
        <v>3.1769584902788877</v>
      </c>
      <c r="O47" s="33">
        <v>630</v>
      </c>
      <c r="P47" s="45">
        <f t="shared" si="7"/>
        <v>12.896622313203684</v>
      </c>
      <c r="Q47" s="35"/>
      <c r="R47" s="9">
        <f t="shared" si="8"/>
        <v>10567</v>
      </c>
      <c r="S47" s="27">
        <f t="shared" si="9"/>
        <v>7.3838822156538013</v>
      </c>
      <c r="T47" s="33">
        <v>698</v>
      </c>
      <c r="U47" s="45">
        <f t="shared" si="10"/>
        <v>1.8702607111277834</v>
      </c>
      <c r="V47" s="33">
        <v>8286</v>
      </c>
      <c r="W47" s="45">
        <f t="shared" si="11"/>
        <v>13.033220083050207</v>
      </c>
      <c r="X47" s="33">
        <v>1583</v>
      </c>
      <c r="Y47" s="45">
        <f t="shared" si="12"/>
        <v>3.7501184497299347</v>
      </c>
      <c r="Z47" s="35"/>
      <c r="AA47" s="9">
        <f t="shared" si="13"/>
        <v>44270</v>
      </c>
      <c r="AB47" s="27">
        <f t="shared" si="14"/>
        <v>9.1328251518871149</v>
      </c>
      <c r="AC47" s="33">
        <v>661</v>
      </c>
      <c r="AD47" s="45">
        <f t="shared" si="15"/>
        <v>0.76579968719226088</v>
      </c>
      <c r="AE47" s="33">
        <v>1350</v>
      </c>
      <c r="AF47" s="45">
        <f t="shared" si="16"/>
        <v>2.2879029251262581</v>
      </c>
      <c r="AG47" s="33">
        <v>170</v>
      </c>
      <c r="AH47" s="45">
        <f t="shared" si="17"/>
        <v>1.6528925619834711</v>
      </c>
      <c r="AI47" s="33">
        <v>41435</v>
      </c>
      <c r="AJ47" s="45">
        <f t="shared" si="18"/>
        <v>13.383397932816537</v>
      </c>
      <c r="AK47" s="33">
        <v>654</v>
      </c>
      <c r="AL47" s="45">
        <f t="shared" si="19"/>
        <v>3.348865789338932</v>
      </c>
      <c r="AM47" s="35"/>
      <c r="AN47" s="9">
        <f t="shared" si="20"/>
        <v>5085</v>
      </c>
      <c r="AO47" s="27">
        <f t="shared" si="21"/>
        <v>2.7042981588436135</v>
      </c>
      <c r="AP47" s="33">
        <v>2320</v>
      </c>
      <c r="AQ47" s="45">
        <f t="shared" si="22"/>
        <v>4.1116526362428001</v>
      </c>
      <c r="AR47" s="33">
        <v>1635</v>
      </c>
      <c r="AS47" s="45">
        <f t="shared" si="23"/>
        <v>1.6097431302858154</v>
      </c>
      <c r="AT47" s="33">
        <v>397</v>
      </c>
      <c r="AU47" s="45">
        <f t="shared" si="24"/>
        <v>3.5656547512125019</v>
      </c>
      <c r="AV47" s="33">
        <v>180</v>
      </c>
      <c r="AW47" s="45">
        <f t="shared" si="25"/>
        <v>12.940330697340045</v>
      </c>
      <c r="AX47" s="33">
        <v>165</v>
      </c>
      <c r="AY47" s="45">
        <f t="shared" si="26"/>
        <v>11.09616677874916</v>
      </c>
      <c r="AZ47" s="33">
        <v>388</v>
      </c>
      <c r="BA47" s="45">
        <f t="shared" si="27"/>
        <v>2.42076366358872</v>
      </c>
      <c r="BB47" s="35"/>
      <c r="BC47" s="9">
        <f t="shared" si="28"/>
        <v>1950</v>
      </c>
      <c r="BD47" s="27">
        <f t="shared" si="29"/>
        <v>2.3130026332645364</v>
      </c>
      <c r="BE47" s="33">
        <v>861</v>
      </c>
      <c r="BF47" s="45">
        <f t="shared" si="30"/>
        <v>3.517731655499265</v>
      </c>
      <c r="BG47" s="33">
        <v>675</v>
      </c>
      <c r="BH47" s="45">
        <f t="shared" si="31"/>
        <v>1.7410817921535247</v>
      </c>
      <c r="BI47" s="33">
        <v>414</v>
      </c>
      <c r="BJ47" s="45">
        <f t="shared" si="32"/>
        <v>1.9657186268458287</v>
      </c>
      <c r="BK47" s="35"/>
      <c r="BL47" s="9">
        <f t="shared" si="33"/>
        <v>7375</v>
      </c>
      <c r="BM47" s="27">
        <f t="shared" si="34"/>
        <v>5.3445127253753837</v>
      </c>
      <c r="BN47" s="33">
        <v>415</v>
      </c>
      <c r="BO47" s="45">
        <f t="shared" si="35"/>
        <v>1.7404797852709277</v>
      </c>
      <c r="BP47" s="33">
        <v>175</v>
      </c>
      <c r="BQ47" s="45">
        <f t="shared" si="36"/>
        <v>5.186721991701245</v>
      </c>
      <c r="BR47" s="33">
        <v>87</v>
      </c>
      <c r="BS47" s="45">
        <f t="shared" si="37"/>
        <v>0.82841363549800029</v>
      </c>
      <c r="BT47" s="33">
        <v>41</v>
      </c>
      <c r="BU47" s="45">
        <f t="shared" si="38"/>
        <v>0.8159203980099502</v>
      </c>
      <c r="BV47" s="33">
        <v>384</v>
      </c>
      <c r="BW47" s="45">
        <f t="shared" si="39"/>
        <v>12.121212121212121</v>
      </c>
      <c r="BX47" s="33">
        <v>502</v>
      </c>
      <c r="BY47" s="45">
        <f t="shared" si="40"/>
        <v>4.3171654626762983</v>
      </c>
      <c r="BZ47" s="33">
        <v>729</v>
      </c>
      <c r="CA47" s="45">
        <f t="shared" si="41"/>
        <v>2.1461375412152615</v>
      </c>
      <c r="CB47" s="33">
        <v>461</v>
      </c>
      <c r="CC47" s="45">
        <f t="shared" si="42"/>
        <v>3.9194014623363373</v>
      </c>
      <c r="CD47" s="33">
        <v>4462</v>
      </c>
      <c r="CE47" s="45">
        <f t="shared" si="43"/>
        <v>15.035212454089026</v>
      </c>
      <c r="CF47" s="33">
        <v>80</v>
      </c>
      <c r="CG47" s="45">
        <f t="shared" si="44"/>
        <v>1.7509301816590064</v>
      </c>
      <c r="CH47" s="33">
        <v>39</v>
      </c>
      <c r="CI47" s="45">
        <f t="shared" si="45"/>
        <v>8.2105263157894743</v>
      </c>
    </row>
    <row r="48" spans="1:87" s="6" customFormat="1" ht="6" customHeight="1" x14ac:dyDescent="0.25">
      <c r="A48" s="36"/>
      <c r="B48" s="37"/>
      <c r="C48" s="37"/>
      <c r="D48" s="38"/>
      <c r="E48" s="37"/>
      <c r="F48" s="37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7"/>
      <c r="S48" s="37"/>
      <c r="T48" s="38"/>
      <c r="U48" s="38"/>
      <c r="V48" s="38"/>
      <c r="W48" s="38"/>
      <c r="X48" s="38"/>
      <c r="Y48" s="38"/>
      <c r="Z48" s="38"/>
      <c r="AA48" s="37"/>
      <c r="AB48" s="37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7"/>
      <c r="AO48" s="37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7"/>
      <c r="BD48" s="37"/>
      <c r="BE48" s="38"/>
      <c r="BF48" s="38"/>
      <c r="BG48" s="38"/>
      <c r="BH48" s="38"/>
      <c r="BI48" s="38"/>
      <c r="BJ48" s="38"/>
      <c r="BK48" s="38"/>
      <c r="BL48" s="37"/>
      <c r="BM48" s="37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</row>
    <row r="49" spans="1:65" s="6" customFormat="1" x14ac:dyDescent="0.25">
      <c r="A49" s="39"/>
      <c r="B49" s="40"/>
      <c r="C49" s="40"/>
      <c r="E49" s="40"/>
      <c r="F49" s="40"/>
      <c r="R49" s="40"/>
      <c r="S49" s="40"/>
      <c r="AA49" s="40"/>
      <c r="AB49" s="40"/>
      <c r="AN49" s="40"/>
      <c r="AO49" s="40"/>
      <c r="BC49" s="40"/>
      <c r="BD49" s="40"/>
      <c r="BL49" s="40"/>
      <c r="BM49" s="40"/>
    </row>
    <row r="50" spans="1:65" s="6" customFormat="1" x14ac:dyDescent="0.25">
      <c r="A50" s="39" t="s">
        <v>84</v>
      </c>
      <c r="B50" s="40"/>
      <c r="C50" s="40"/>
      <c r="E50" s="40"/>
      <c r="F50" s="40"/>
      <c r="R50" s="40"/>
      <c r="S50" s="40"/>
      <c r="AA50" s="40"/>
      <c r="AB50" s="40"/>
      <c r="AN50" s="40"/>
      <c r="AO50" s="40"/>
      <c r="BC50" s="40"/>
      <c r="BD50" s="40"/>
      <c r="BL50" s="40"/>
      <c r="BM50" s="40"/>
    </row>
  </sheetData>
  <autoFilter ref="A4:C47" xr:uid="{50A4DD80-0847-40D4-BC8F-6E82A2B7A647}">
    <filterColumn colId="1" showButton="0"/>
  </autoFilter>
  <mergeCells count="40">
    <mergeCell ref="CB4:CC4"/>
    <mergeCell ref="CD4:CE4"/>
    <mergeCell ref="CF4:CG4"/>
    <mergeCell ref="CH4:CI4"/>
    <mergeCell ref="BP4:BQ4"/>
    <mergeCell ref="BR4:BS4"/>
    <mergeCell ref="BT4:BU4"/>
    <mergeCell ref="BV4:BW4"/>
    <mergeCell ref="BX4:BY4"/>
    <mergeCell ref="BZ4:CA4"/>
    <mergeCell ref="BN4:BO4"/>
    <mergeCell ref="AP4:AQ4"/>
    <mergeCell ref="AR4:AS4"/>
    <mergeCell ref="AT4:AU4"/>
    <mergeCell ref="AV4:AW4"/>
    <mergeCell ref="AX4:AY4"/>
    <mergeCell ref="AZ4:BA4"/>
    <mergeCell ref="BC4:BD4"/>
    <mergeCell ref="BE4:BF4"/>
    <mergeCell ref="BG4:BH4"/>
    <mergeCell ref="BI4:BJ4"/>
    <mergeCell ref="BL4:BM4"/>
    <mergeCell ref="AN4:AO4"/>
    <mergeCell ref="O4:P4"/>
    <mergeCell ref="R4:S4"/>
    <mergeCell ref="T4:U4"/>
    <mergeCell ref="V4:W4"/>
    <mergeCell ref="X4:Y4"/>
    <mergeCell ref="AA4:AB4"/>
    <mergeCell ref="AC4:AD4"/>
    <mergeCell ref="AE4:AF4"/>
    <mergeCell ref="AG4:AH4"/>
    <mergeCell ref="AI4:AJ4"/>
    <mergeCell ref="AK4:AL4"/>
    <mergeCell ref="M4:N4"/>
    <mergeCell ref="B4:C4"/>
    <mergeCell ref="E4:F4"/>
    <mergeCell ref="G4:H4"/>
    <mergeCell ref="I4:J4"/>
    <mergeCell ref="K4:L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92E7A58BD824D908CE8B73327401A" ma:contentTypeVersion="17" ma:contentTypeDescription="Crée un document." ma:contentTypeScope="" ma:versionID="c1240b53ad0cc7c602d7bc77a7143dba">
  <xsd:schema xmlns:xsd="http://www.w3.org/2001/XMLSchema" xmlns:xs="http://www.w3.org/2001/XMLSchema" xmlns:p="http://schemas.microsoft.com/office/2006/metadata/properties" xmlns:ns1="http://schemas.microsoft.com/sharepoint/v3" xmlns:ns2="b407cce2-35f7-4280-936d-053fa3adc830" xmlns:ns3="a43da74f-7215-4306-b3d5-5fb225153f68" targetNamespace="http://schemas.microsoft.com/office/2006/metadata/properties" ma:root="true" ma:fieldsID="5c4340bc0c5dd9b535de09631e00ab12" ns1:_="" ns2:_="" ns3:_="">
    <xsd:import namespace="http://schemas.microsoft.com/sharepoint/v3"/>
    <xsd:import namespace="b407cce2-35f7-4280-936d-053fa3adc830"/>
    <xsd:import namespace="a43da74f-7215-4306-b3d5-5fb225153f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7cce2-35f7-4280-936d-053fa3adc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4697be3e-d317-403d-9bd1-bd053be37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da74f-7215-4306-b3d5-5fb225153f6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b0f9a86-b435-4956-8c3b-ec2a3a690261}" ma:internalName="TaxCatchAll" ma:showField="CatchAllData" ma:web="a43da74f-7215-4306-b3d5-5fb225153f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407cce2-35f7-4280-936d-053fa3adc830">
      <Terms xmlns="http://schemas.microsoft.com/office/infopath/2007/PartnerControls"/>
    </lcf76f155ced4ddcb4097134ff3c332f>
    <TaxCatchAll xmlns="a43da74f-7215-4306-b3d5-5fb225153f68" xsi:nil="true"/>
  </documentManagement>
</p:properties>
</file>

<file path=customXml/itemProps1.xml><?xml version="1.0" encoding="utf-8"?>
<ds:datastoreItem xmlns:ds="http://schemas.openxmlformats.org/officeDocument/2006/customXml" ds:itemID="{18ADD16B-1AB1-483D-9614-2E48461B60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81C86D-7E06-43B7-8FBC-D298B9170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07cce2-35f7-4280-936d-053fa3adc830"/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79A4F2-2251-4B90-B9B4-5F8253874630}">
  <ds:schemaRefs>
    <ds:schemaRef ds:uri="a43da74f-7215-4306-b3d5-5fb225153f6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407cce2-35f7-4280-936d-053fa3adc830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Emplois par SCIAN_2023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Farah FOURON</dc:creator>
  <cp:keywords/>
  <dc:description/>
  <cp:lastModifiedBy>Farah FOURON</cp:lastModifiedBy>
  <cp:revision/>
  <dcterms:created xsi:type="dcterms:W3CDTF">2024-05-01T20:37:14Z</dcterms:created>
  <dcterms:modified xsi:type="dcterms:W3CDTF">2025-02-19T02:45:38Z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2024-05-02T01:38:01Z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d418ecd3-3d52-4a30-bf27-ebdf11f80e16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0x01010090492E7A58BD824D908CE8B73327401A</vt:lpwstr>
  </property>
  <property fmtid="{D5CDD505-2E9C-101B-9397-08002B2CF9AE}" pid="10" name="MediaServiceImageTags">
    <vt:lpwstr/>
  </property>
</Properties>
</file>