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72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0">'Annexe 1'!$A$1:$U$17</definedName>
    <definedName name="_xlnm.Print_Area" localSheetId="1">'Annexe 2'!$A$1:$B$44</definedName>
    <definedName name="_xlnm.Print_Area" localSheetId="3">'Annexe 4'!$A$1:$D$9</definedName>
  </definedNames>
  <calcPr fullCalcOnLoad="1"/>
</workbook>
</file>

<file path=xl/sharedStrings.xml><?xml version="1.0" encoding="utf-8"?>
<sst xmlns="http://schemas.openxmlformats.org/spreadsheetml/2006/main" count="207" uniqueCount="178">
  <si>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</si>
  <si>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</si>
  <si>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</si>
  <si>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</si>
  <si>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</si>
  <si>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</si>
  <si>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</si>
  <si>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</si>
  <si>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 xml:space="preserve">Direction : 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</si>
  <si>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</si>
  <si>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</si>
  <si>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</si>
  <si>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</si>
  <si>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</si>
  <si>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</si>
  <si>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</si>
  <si>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</si>
  <si>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</si>
  <si>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</si>
  <si>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</si>
  <si>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</si>
  <si>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</si>
  <si>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</si>
  <si>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</si>
  <si>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</si>
  <si>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</si>
  <si>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</si>
  <si>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</si>
  <si>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</si>
  <si>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</si>
  <si>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</si>
  <si>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</si>
  <si>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</si>
  <si>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</si>
  <si>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</si>
  <si>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</si>
  <si>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</si>
  <si>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</si>
  <si>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</si>
  <si>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</si>
  <si>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</si>
  <si>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</si>
  <si>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</si>
  <si>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</si>
  <si>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</si>
  <si>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</si>
  <si>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</si>
  <si>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</si>
  <si>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</si>
  <si>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</si>
  <si>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</si>
  <si>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</si>
  <si>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</si>
  <si>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</si>
  <si>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</si>
  <si>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</si>
  <si>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</si>
  <si>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</si>
  <si>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</si>
  <si>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</si>
  <si>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</si>
  <si>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</si>
  <si>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</si>
  <si>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</si>
  <si>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</si>
  <si>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</si>
  <si>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</si>
  <si>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</si>
  <si>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</si>
  <si>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</si>
  <si>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</si>
  <si>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</si>
  <si>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</si>
  <si>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</si>
  <si>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</si>
  <si>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</si>
  <si>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</si>
  <si>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</si>
  <si>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</si>
  <si>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</si>
  <si>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</si>
  <si>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</si>
  <si>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</si>
  <si>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</si>
  <si>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</si>
  <si>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</si>
  <si>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</si>
  <si>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</si>
  <si>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</si>
  <si>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</si>
  <si>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</si>
  <si>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</si>
  <si>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</si>
  <si>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</si>
  <si>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</si>
  <si>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</si>
  <si>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</si>
  <si>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</si>
  <si>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</si>
  <si>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</si>
  <si>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</si>
  <si>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</si>
  <si>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</si>
  <si>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</si>
  <si>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</si>
  <si>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</si>
  <si>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</si>
  <si>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</si>
  <si>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</si>
  <si>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</si>
  <si>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</si>
  <si>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</si>
  <si>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</si>
  <si>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</si>
  <si>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</si>
  <si>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</si>
  <si>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</si>
  <si>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</si>
  <si>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</si>
  <si>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</si>
  <si>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</si>
  <si>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</si>
  <si>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</si>
  <si>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</si>
  <si>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</si>
  <si>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r>
      <t>Date :</t>
    </r>
    <r>
      <rPr>
        <sz val="24"/>
        <rFont val="Calibri"/>
        <family val="2"/>
      </rPr>
      <t xml:space="preserve"> </t>
    </r>
  </si>
  <si>
    <r>
      <t>Approuvé par :</t>
    </r>
    <r>
      <rPr>
        <sz val="24"/>
        <rFont val="Calibri"/>
        <family val="2"/>
      </rPr>
      <t xml:space="preserve"> </t>
    </r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</si>
  <si>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</si>
  <si>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</si>
  <si>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</si>
  <si>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</si>
  <si>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Tâche
OU
Parties d'équipement ou              de procédé</t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</si>
  <si>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</si>
  <si>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</si>
  <si>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t xml:space="preserve">Arr./Serv. : Service de la diversité sociale et des sports </t>
  </si>
  <si>
    <t xml:space="preserve">écrasement, commotion, fracture, chute, choc post-traumatique </t>
  </si>
  <si>
    <t>fracture, commotion</t>
  </si>
  <si>
    <t>entorce, fracture, tendinite</t>
  </si>
  <si>
    <t>fracture, foulure, commotion</t>
  </si>
  <si>
    <t>entorse, fracture, tendinite</t>
  </si>
  <si>
    <t>écchymose, écrasement</t>
  </si>
  <si>
    <t>entorse, tendinite</t>
  </si>
  <si>
    <t>fracture, commotion, foulure</t>
  </si>
  <si>
    <t>écrasement, commotion, fracture, chute, choc post-traumatique</t>
  </si>
  <si>
    <t xml:space="preserve">écrasement, fracture, coupure profonde </t>
  </si>
  <si>
    <t>coupure profonde, amputation</t>
  </si>
  <si>
    <t>entorse, ecchymose, inconfort, étirement</t>
  </si>
  <si>
    <t>entorse, foulure, tendinite</t>
  </si>
  <si>
    <t>Activité :  resurfaçage de la glace (aréna)</t>
  </si>
  <si>
    <t xml:space="preserve">Inspection de la Zamboni avant de l'utiliser et ronde de sécurité </t>
  </si>
  <si>
    <t xml:space="preserve">Ouvrir l'accès à la glace en présence de coussins </t>
  </si>
  <si>
    <t>Resurfaçage</t>
  </si>
  <si>
    <t>Garer la Zamboni à l'endroit désigné</t>
  </si>
  <si>
    <t>Fermer l'accès à la glace en présence de coussins</t>
  </si>
  <si>
    <t>Installer ou enlever le couteau</t>
  </si>
  <si>
    <t xml:space="preserve">Danger physique : chute de moins de 4 pieds </t>
  </si>
  <si>
    <t xml:space="preserve">Danger électrique : risque électrique en branchant ou débranchant les équipements </t>
  </si>
  <si>
    <t>Danger thermique : risque de brulure avec l'eau chaude qui est utilisée pour remplir la Zamboni et pour nettoyer la benne et le convoyeur</t>
  </si>
  <si>
    <t>Danger ergonomique : manutention des coussins (charge lourde)</t>
  </si>
  <si>
    <t>Danger physique : chute sur surface glacée ou mouillée</t>
  </si>
  <si>
    <t>Danger mécanique : collision lors du déplacement de la Zamboni</t>
  </si>
  <si>
    <t>Danger physique : chute en montant ou descendant de la Zamboni</t>
  </si>
  <si>
    <t>Danger physique : chute de plein pied sur la glace</t>
  </si>
  <si>
    <t>Danger mécanique : collision lors du déplacement de la zamboni</t>
  </si>
  <si>
    <t>Danger physique : chutre de plein pied sur la glace lors du pelletage</t>
  </si>
  <si>
    <t>Danger ergonomique : pelletage de la neige et de l'eau</t>
  </si>
  <si>
    <t>Danger mécanique : coincement de doigts</t>
  </si>
  <si>
    <t>Danger ergonomique : manutention (charge lourde)</t>
  </si>
  <si>
    <t>Danger ergonomique : position accroupie</t>
  </si>
  <si>
    <t xml:space="preserve">Danger mécanique: objet coupant  </t>
  </si>
  <si>
    <t xml:space="preserve">Danger mécanique : chute du convoyeur </t>
  </si>
  <si>
    <t>Participants :Chantal Lirette, Karine Boulay et Lyne Leblanc</t>
  </si>
  <si>
    <t>Complété par : Chantal Lirette</t>
  </si>
  <si>
    <t>Opération/équipement/procédé : resurfaceuse électrique</t>
  </si>
  <si>
    <t xml:space="preserve">UADM : </t>
  </si>
  <si>
    <t>électrocution, brûlure</t>
  </si>
  <si>
    <t>brûlure</t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</si>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</sst>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8"/>
      <name val="Calibri"/>
      <family val="2"/>
    </font>
    <font>
      <b/>
      <i/>
      <sz val="16"/>
      <name val="Calibri"/>
      <family val="2"/>
    </font>
    <font>
      <sz val="20"/>
      <name val="Calibri"/>
      <family val="2"/>
    </font>
    <font>
      <sz val="24"/>
      <name val="Calibri"/>
      <family val="2"/>
    </font>
    <font>
      <b/>
      <sz val="26"/>
      <color indexed="9"/>
      <name val="Calibri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sz val="22"/>
      <color indexed="9"/>
      <name val="Calibri"/>
      <family val="2"/>
    </font>
    <font>
      <sz val="22"/>
      <name val="Arial"/>
      <family val="2"/>
    </font>
    <font>
      <b/>
      <sz val="28"/>
      <color indexed="9"/>
      <name val="Calibri"/>
      <family val="2"/>
    </font>
    <font>
      <b/>
      <i/>
      <sz val="16"/>
      <color indexed="9"/>
      <name val="Calibri"/>
      <family val="2"/>
    </font>
    <font>
      <u val="single"/>
      <sz val="10"/>
      <color indexed="36"/>
      <name val="Arial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21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vertical="center" wrapText="1"/>
    </xf>
    <xf numFmtId="15" fontId="18" fillId="0" borderId="21" xfId="0" applyNumberFormat="1" applyFont="1" applyBorder="1" applyAlignment="1">
      <alignment vertical="center" wrapText="1"/>
    </xf>
    <xf numFmtId="0" fontId="27" fillId="0" borderId="23" xfId="0" applyFont="1" applyBorder="1" applyAlignment="1">
      <alignment/>
    </xf>
    <xf numFmtId="0" fontId="16" fillId="39" borderId="12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16" fillId="39" borderId="24" xfId="0" applyFont="1" applyFill="1" applyBorder="1" applyAlignment="1">
      <alignment horizontal="center" vertical="center" textRotation="90" wrapText="1"/>
    </xf>
    <xf numFmtId="0" fontId="16" fillId="39" borderId="25" xfId="0" applyFont="1" applyFill="1" applyBorder="1" applyAlignment="1">
      <alignment horizontal="center" vertical="center" textRotation="90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15" fontId="18" fillId="0" borderId="26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horizontal="left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15" fontId="18" fillId="0" borderId="26" xfId="0" applyNumberFormat="1" applyFont="1" applyBorder="1" applyAlignment="1">
      <alignment horizontal="center" vertical="center"/>
    </xf>
    <xf numFmtId="15" fontId="18" fillId="0" borderId="16" xfId="0" applyNumberFormat="1" applyFont="1" applyBorder="1" applyAlignment="1">
      <alignment horizontal="center" vertical="center"/>
    </xf>
    <xf numFmtId="15" fontId="18" fillId="0" borderId="21" xfId="0" applyNumberFormat="1" applyFont="1" applyBorder="1" applyAlignment="1">
      <alignment horizontal="center" vertical="center"/>
    </xf>
    <xf numFmtId="0" fontId="17" fillId="41" borderId="26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17" fillId="41" borderId="21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/>
    </xf>
    <xf numFmtId="0" fontId="27" fillId="0" borderId="28" xfId="0" applyFont="1" applyBorder="1" applyAlignment="1">
      <alignment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43" borderId="27" xfId="0" applyFont="1" applyFill="1" applyBorder="1" applyAlignment="1">
      <alignment horizontal="center" vertical="center" wrapText="1"/>
    </xf>
    <xf numFmtId="0" fontId="17" fillId="43" borderId="28" xfId="0" applyFont="1" applyFill="1" applyBorder="1" applyAlignment="1">
      <alignment horizontal="center" vertical="center" wrapText="1"/>
    </xf>
    <xf numFmtId="15" fontId="19" fillId="36" borderId="29" xfId="0" applyNumberFormat="1" applyFont="1" applyFill="1" applyBorder="1" applyAlignment="1">
      <alignment horizontal="center" vertical="center"/>
    </xf>
    <xf numFmtId="15" fontId="19" fillId="36" borderId="30" xfId="0" applyNumberFormat="1" applyFont="1" applyFill="1" applyBorder="1" applyAlignment="1">
      <alignment horizontal="center" vertical="center"/>
    </xf>
    <xf numFmtId="15" fontId="19" fillId="36" borderId="20" xfId="0" applyNumberFormat="1" applyFont="1" applyFill="1" applyBorder="1" applyAlignment="1">
      <alignment horizontal="center" vertical="center"/>
    </xf>
    <xf numFmtId="15" fontId="19" fillId="36" borderId="14" xfId="0" applyNumberFormat="1" applyFont="1" applyFill="1" applyBorder="1" applyAlignment="1">
      <alignment horizontal="center" vertical="center"/>
    </xf>
    <xf numFmtId="15" fontId="19" fillId="36" borderId="0" xfId="0" applyNumberFormat="1" applyFont="1" applyFill="1" applyBorder="1" applyAlignment="1">
      <alignment horizontal="center" vertical="center"/>
    </xf>
    <xf numFmtId="15" fontId="19" fillId="36" borderId="17" xfId="0" applyNumberFormat="1" applyFont="1" applyFill="1" applyBorder="1" applyAlignment="1">
      <alignment horizontal="center" vertical="center"/>
    </xf>
    <xf numFmtId="15" fontId="19" fillId="36" borderId="31" xfId="0" applyNumberFormat="1" applyFont="1" applyFill="1" applyBorder="1" applyAlignment="1">
      <alignment horizontal="center" vertical="center"/>
    </xf>
    <xf numFmtId="15" fontId="19" fillId="36" borderId="32" xfId="0" applyNumberFormat="1" applyFont="1" applyFill="1" applyBorder="1" applyAlignment="1">
      <alignment horizontal="center" vertical="center"/>
    </xf>
    <xf numFmtId="15" fontId="19" fillId="36" borderId="33" xfId="0" applyNumberFormat="1" applyFont="1" applyFill="1" applyBorder="1" applyAlignment="1">
      <alignment horizontal="center" vertical="center"/>
    </xf>
    <xf numFmtId="15" fontId="18" fillId="0" borderId="15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top" wrapText="1"/>
    </xf>
    <xf numFmtId="0" fontId="18" fillId="0" borderId="30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horizontal="left" vertical="top" wrapText="1"/>
    </xf>
    <xf numFmtId="0" fontId="18" fillId="0" borderId="35" xfId="0" applyFont="1" applyFill="1" applyBorder="1" applyAlignment="1">
      <alignment horizontal="left" vertical="top" wrapText="1"/>
    </xf>
    <xf numFmtId="15" fontId="18" fillId="0" borderId="15" xfId="0" applyNumberFormat="1" applyFont="1" applyBorder="1" applyAlignment="1">
      <alignment horizontal="left" vertical="center"/>
    </xf>
    <xf numFmtId="0" fontId="17" fillId="44" borderId="26" xfId="0" applyFont="1" applyFill="1" applyBorder="1" applyAlignment="1">
      <alignment horizontal="center" vertical="center"/>
    </xf>
    <xf numFmtId="0" fontId="17" fillId="44" borderId="16" xfId="0" applyFont="1" applyFill="1" applyBorder="1" applyAlignment="1">
      <alignment horizontal="center" vertical="center"/>
    </xf>
    <xf numFmtId="0" fontId="17" fillId="44" borderId="21" xfId="0" applyFont="1" applyFill="1" applyBorder="1" applyAlignment="1">
      <alignment horizontal="center" vertical="center"/>
    </xf>
    <xf numFmtId="0" fontId="16" fillId="39" borderId="24" xfId="0" applyFont="1" applyFill="1" applyBorder="1" applyAlignment="1">
      <alignment horizontal="left" vertical="center" textRotation="90" wrapText="1"/>
    </xf>
    <xf numFmtId="0" fontId="16" fillId="39" borderId="25" xfId="0" applyFont="1" applyFill="1" applyBorder="1" applyAlignment="1">
      <alignment horizontal="left" vertical="center" textRotation="90" wrapText="1"/>
    </xf>
    <xf numFmtId="0" fontId="23" fillId="45" borderId="35" xfId="0" applyFont="1" applyFill="1" applyBorder="1" applyAlignment="1">
      <alignment horizontal="left" vertical="center"/>
    </xf>
    <xf numFmtId="0" fontId="28" fillId="37" borderId="26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6" fillId="46" borderId="27" xfId="0" applyFont="1" applyFill="1" applyBorder="1" applyAlignment="1">
      <alignment horizontal="center" vertical="center" wrapText="1"/>
    </xf>
    <xf numFmtId="0" fontId="24" fillId="46" borderId="27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/>
    </xf>
    <xf numFmtId="0" fontId="17" fillId="0" borderId="2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45" borderId="35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80" zoomScaleNormal="80" zoomScaleSheetLayoutView="50" zoomScalePageLayoutView="0" workbookViewId="0" topLeftCell="A1">
      <selection activeCell="D13" sqref="D13"/>
    </sheetView>
  </sheetViews>
  <sheetFormatPr defaultColWidth="11.57421875" defaultRowHeight="12.75"/>
  <cols>
    <col min="1" max="1" width="50.00390625" style="1" customWidth="1"/>
    <col min="2" max="2" width="61.00390625" style="1" customWidth="1"/>
    <col min="3" max="3" width="41.28125" style="1" customWidth="1"/>
    <col min="4" max="4" width="17.8515625" style="1" customWidth="1"/>
    <col min="5" max="5" width="10.8515625" style="1" hidden="1" customWidth="1"/>
    <col min="6" max="6" width="17.7109375" style="1" customWidth="1"/>
    <col min="7" max="7" width="10.8515625" style="1" hidden="1" customWidth="1"/>
    <col min="8" max="8" width="17.7109375" style="1" customWidth="1"/>
    <col min="9" max="9" width="10.8515625" style="1" hidden="1" customWidth="1"/>
    <col min="10" max="11" width="17.7109375" style="1" customWidth="1"/>
    <col min="12" max="12" width="83.28125" style="1" customWidth="1"/>
    <col min="13" max="13" width="21.8515625" style="1" customWidth="1"/>
    <col min="14" max="14" width="17.7109375" style="1" customWidth="1"/>
    <col min="15" max="15" width="10.8515625" style="1" hidden="1" customWidth="1"/>
    <col min="16" max="16" width="17.7109375" style="1" customWidth="1"/>
    <col min="17" max="17" width="10.8515625" style="1" hidden="1" customWidth="1"/>
    <col min="18" max="18" width="17.7109375" style="1" customWidth="1"/>
    <col min="19" max="19" width="10.8515625" style="1" hidden="1" customWidth="1"/>
    <col min="20" max="21" width="17.7109375" style="1" customWidth="1"/>
    <col min="22" max="16384" width="11.57421875" style="1" customWidth="1"/>
  </cols>
  <sheetData>
    <row r="1" spans="1:21" ht="54" customHeight="1">
      <c r="A1" s="110" t="s">
        <v>110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42.75" customHeight="1">
      <c r="A2" s="96" t="s">
        <v>134</v>
      </c>
      <c r="B2" s="96"/>
      <c r="C2" s="97"/>
      <c r="D2" s="98" t="s">
        <v>8</v>
      </c>
      <c r="E2" s="99"/>
      <c r="F2" s="99"/>
      <c r="G2" s="99"/>
      <c r="H2" s="99"/>
      <c r="I2" s="99"/>
      <c r="J2" s="99"/>
      <c r="K2" s="99"/>
      <c r="L2" s="71" t="s">
        <v>172</v>
      </c>
      <c r="M2" s="71"/>
      <c r="N2" s="72"/>
      <c r="O2" s="48"/>
      <c r="P2" s="96" t="s">
        <v>125</v>
      </c>
      <c r="Q2" s="96"/>
      <c r="R2" s="96"/>
      <c r="S2" s="96"/>
      <c r="T2" s="96"/>
      <c r="U2" s="96"/>
    </row>
    <row r="3" spans="1:21" ht="42.75" customHeight="1">
      <c r="A3" s="104" t="s">
        <v>174</v>
      </c>
      <c r="B3" s="104"/>
      <c r="C3" s="104"/>
      <c r="D3" s="100" t="s">
        <v>171</v>
      </c>
      <c r="E3" s="101"/>
      <c r="F3" s="101"/>
      <c r="G3" s="101"/>
      <c r="H3" s="101"/>
      <c r="I3" s="101"/>
      <c r="J3" s="101"/>
      <c r="K3" s="101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42.75" customHeight="1">
      <c r="A4" s="104" t="s">
        <v>148</v>
      </c>
      <c r="B4" s="104"/>
      <c r="C4" s="104"/>
      <c r="D4" s="102"/>
      <c r="E4" s="103"/>
      <c r="F4" s="103"/>
      <c r="G4" s="103"/>
      <c r="H4" s="103"/>
      <c r="I4" s="103"/>
      <c r="J4" s="103"/>
      <c r="K4" s="103"/>
      <c r="L4" s="70" t="s">
        <v>126</v>
      </c>
      <c r="M4" s="71"/>
      <c r="N4" s="72"/>
      <c r="O4" s="48"/>
      <c r="P4" s="96" t="s">
        <v>125</v>
      </c>
      <c r="Q4" s="96"/>
      <c r="R4" s="96"/>
      <c r="S4" s="96"/>
      <c r="T4" s="96"/>
      <c r="U4" s="96"/>
    </row>
    <row r="5" spans="1:21" ht="42.75" customHeight="1">
      <c r="A5" s="70" t="s">
        <v>173</v>
      </c>
      <c r="B5" s="71"/>
      <c r="C5" s="71"/>
      <c r="D5" s="71"/>
      <c r="E5" s="71"/>
      <c r="F5" s="71"/>
      <c r="G5" s="71"/>
      <c r="H5" s="71"/>
      <c r="I5" s="71"/>
      <c r="J5" s="72"/>
      <c r="K5" s="73"/>
      <c r="L5" s="74"/>
      <c r="M5" s="74"/>
      <c r="N5" s="74"/>
      <c r="O5" s="74"/>
      <c r="P5" s="74"/>
      <c r="Q5" s="74"/>
      <c r="R5" s="74"/>
      <c r="S5" s="74"/>
      <c r="T5" s="74"/>
      <c r="U5" s="75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87" t="s">
        <v>0</v>
      </c>
      <c r="B7" s="88"/>
      <c r="C7" s="89"/>
      <c r="D7" s="111" t="s">
        <v>76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</row>
    <row r="8" spans="1:21" ht="42.75" customHeight="1">
      <c r="A8" s="90"/>
      <c r="B8" s="91"/>
      <c r="C8" s="92"/>
      <c r="D8" s="105" t="s">
        <v>5</v>
      </c>
      <c r="E8" s="106"/>
      <c r="F8" s="106"/>
      <c r="G8" s="106"/>
      <c r="H8" s="106"/>
      <c r="I8" s="106"/>
      <c r="J8" s="106"/>
      <c r="K8" s="106"/>
      <c r="L8" s="106"/>
      <c r="M8" s="107"/>
      <c r="N8" s="76" t="s">
        <v>6</v>
      </c>
      <c r="O8" s="77"/>
      <c r="P8" s="77"/>
      <c r="Q8" s="77"/>
      <c r="R8" s="77"/>
      <c r="S8" s="77"/>
      <c r="T8" s="77"/>
      <c r="U8" s="78"/>
    </row>
    <row r="9" spans="1:21" ht="69.75" customHeight="1" thickBot="1">
      <c r="A9" s="93"/>
      <c r="B9" s="94"/>
      <c r="C9" s="95"/>
      <c r="D9" s="79" t="s">
        <v>127</v>
      </c>
      <c r="E9" s="80"/>
      <c r="F9" s="81"/>
      <c r="G9" s="81"/>
      <c r="H9" s="82"/>
      <c r="I9" s="51"/>
      <c r="J9" s="115" t="s">
        <v>128</v>
      </c>
      <c r="K9" s="116"/>
      <c r="L9" s="85" t="s">
        <v>129</v>
      </c>
      <c r="M9" s="86"/>
      <c r="N9" s="79" t="s">
        <v>127</v>
      </c>
      <c r="O9" s="80"/>
      <c r="P9" s="81"/>
      <c r="Q9" s="81"/>
      <c r="R9" s="82"/>
      <c r="S9" s="51"/>
      <c r="T9" s="114" t="s">
        <v>130</v>
      </c>
      <c r="U9" s="82"/>
    </row>
    <row r="10" spans="1:21" ht="48.75" customHeight="1" thickBot="1">
      <c r="A10" s="83" t="s">
        <v>131</v>
      </c>
      <c r="B10" s="117" t="s">
        <v>111</v>
      </c>
      <c r="C10" s="118"/>
      <c r="D10" s="66" t="s">
        <v>1</v>
      </c>
      <c r="E10" s="66" t="s">
        <v>38</v>
      </c>
      <c r="F10" s="66" t="s">
        <v>3</v>
      </c>
      <c r="G10" s="66" t="s">
        <v>39</v>
      </c>
      <c r="H10" s="66" t="s">
        <v>2</v>
      </c>
      <c r="I10" s="66" t="s">
        <v>40</v>
      </c>
      <c r="J10" s="66" t="s">
        <v>37</v>
      </c>
      <c r="K10" s="66" t="s">
        <v>71</v>
      </c>
      <c r="L10" s="66" t="s">
        <v>4</v>
      </c>
      <c r="M10" s="108" t="s">
        <v>72</v>
      </c>
      <c r="N10" s="66" t="s">
        <v>1</v>
      </c>
      <c r="O10" s="52" t="s">
        <v>38</v>
      </c>
      <c r="P10" s="66" t="s">
        <v>3</v>
      </c>
      <c r="Q10" s="52" t="s">
        <v>39</v>
      </c>
      <c r="R10" s="66" t="s">
        <v>2</v>
      </c>
      <c r="S10" s="52" t="s">
        <v>40</v>
      </c>
      <c r="T10" s="66" t="s">
        <v>37</v>
      </c>
      <c r="U10" s="66" t="s">
        <v>71</v>
      </c>
    </row>
    <row r="11" spans="1:21" ht="138" customHeight="1" thickBot="1">
      <c r="A11" s="84"/>
      <c r="B11" s="46" t="s">
        <v>133</v>
      </c>
      <c r="C11" s="47" t="s">
        <v>132</v>
      </c>
      <c r="D11" s="67"/>
      <c r="E11" s="67"/>
      <c r="F11" s="67"/>
      <c r="G11" s="67"/>
      <c r="H11" s="67"/>
      <c r="I11" s="67"/>
      <c r="J11" s="67"/>
      <c r="K11" s="67"/>
      <c r="L11" s="67"/>
      <c r="M11" s="109"/>
      <c r="N11" s="67"/>
      <c r="O11" s="52"/>
      <c r="P11" s="67"/>
      <c r="Q11" s="52"/>
      <c r="R11" s="67"/>
      <c r="S11" s="52"/>
      <c r="T11" s="67"/>
      <c r="U11" s="67"/>
    </row>
    <row r="12" spans="1:21" ht="113.25" customHeight="1">
      <c r="A12" s="68" t="s">
        <v>149</v>
      </c>
      <c r="B12" s="57" t="s">
        <v>155</v>
      </c>
      <c r="C12" s="58" t="s">
        <v>138</v>
      </c>
      <c r="D12" s="53"/>
      <c r="E12" s="53" t="e">
        <f>VLOOKUP(D12,'Annexe 3'!A:C,3,FALSE)</f>
        <v>#N/A</v>
      </c>
      <c r="F12" s="54"/>
      <c r="G12" s="54" t="e">
        <f>VLOOKUP(F12,'Annexe 3'!A:C,3,FALSE)</f>
        <v>#N/A</v>
      </c>
      <c r="H12" s="54"/>
      <c r="I12" s="54" t="e">
        <f>VLOOKUP(H12,'Annexe 3'!A:C,3,FALSE)</f>
        <v>#N/A</v>
      </c>
      <c r="J12" s="55" t="e">
        <f>E12*G12*I12</f>
        <v>#N/A</v>
      </c>
      <c r="K12" s="55" t="e">
        <f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54"/>
      <c r="M12" s="54"/>
      <c r="N12" s="53"/>
      <c r="O12" s="53" t="e">
        <f>VLOOKUP(N12,'Annexe 3'!A:C,3,FALSE)</f>
        <v>#N/A</v>
      </c>
      <c r="P12" s="54"/>
      <c r="Q12" s="54" t="e">
        <f>VLOOKUP(P12,'Annexe 3'!A:C,3,FALSE)</f>
        <v>#N/A</v>
      </c>
      <c r="R12" s="54"/>
      <c r="S12" s="54" t="e">
        <f>VLOOKUP(R12,'Annexe 3'!A:C,3,FALSE)</f>
        <v>#N/A</v>
      </c>
      <c r="T12" s="55" t="e">
        <f aca="true" t="shared" si="0" ref="T12:T17">O12*Q12*S12</f>
        <v>#N/A</v>
      </c>
      <c r="U12" s="55" t="e">
        <f aca="true" t="shared" si="1" ref="U12:U17"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13.25" customHeight="1">
      <c r="A13" s="69"/>
      <c r="B13" s="57" t="s">
        <v>156</v>
      </c>
      <c r="C13" s="58" t="s">
        <v>175</v>
      </c>
      <c r="D13" s="53"/>
      <c r="E13" s="53" t="e">
        <f>VLOOKUP(D13,'Annexe 3'!A:C,3,FALSE)</f>
        <v>#N/A</v>
      </c>
      <c r="F13" s="54"/>
      <c r="G13" s="54" t="e">
        <f>VLOOKUP(F13,'Annexe 3'!A:C,3,FALSE)</f>
        <v>#N/A</v>
      </c>
      <c r="H13" s="54"/>
      <c r="I13" s="54" t="e">
        <f>VLOOKUP(H13,'Annexe 3'!A:C,3,FALSE)</f>
        <v>#N/A</v>
      </c>
      <c r="J13" s="55" t="e">
        <f>E13*G13*I13</f>
        <v>#N/A</v>
      </c>
      <c r="K13" s="55" t="e">
        <f>IF(AND(J13&gt;4,J13&lt;70),"(1) Très faible",IF(AND(J13&gt;69,J13&lt;200),"(2) Faible",IF(AND(J13&gt;199,J13&lt;400),"(3) Modéré",IF(AND(J13&gt;399,J13&lt;800),"(4) Élevé",IF(AND(J13&gt;799),"(5) Très élevé","s.o.")))))</f>
        <v>#N/A</v>
      </c>
      <c r="L13" s="54"/>
      <c r="M13" s="54"/>
      <c r="N13" s="53"/>
      <c r="O13" s="53" t="e">
        <f>VLOOKUP(N13,'Annexe 3'!A:C,3,FALSE)</f>
        <v>#N/A</v>
      </c>
      <c r="P13" s="54"/>
      <c r="Q13" s="54" t="e">
        <f>VLOOKUP(P13,'Annexe 3'!A:C,3,FALSE)</f>
        <v>#N/A</v>
      </c>
      <c r="R13" s="54"/>
      <c r="S13" s="54" t="e">
        <f>VLOOKUP(R13,'Annexe 3'!A:C,3,FALSE)</f>
        <v>#N/A</v>
      </c>
      <c r="T13" s="55" t="e">
        <f t="shared" si="0"/>
        <v>#N/A</v>
      </c>
      <c r="U13" s="55" t="e">
        <f t="shared" si="1"/>
        <v>#N/A</v>
      </c>
    </row>
    <row r="14" spans="1:21" ht="113.25" customHeight="1">
      <c r="A14" s="65"/>
      <c r="B14" s="59" t="s">
        <v>157</v>
      </c>
      <c r="C14" s="58" t="s">
        <v>176</v>
      </c>
      <c r="D14" s="56"/>
      <c r="E14" s="53" t="e">
        <f>VLOOKUP(D14,'Annexe 3'!A:C,3,FALSE)</f>
        <v>#N/A</v>
      </c>
      <c r="F14" s="54"/>
      <c r="G14" s="54" t="e">
        <f>VLOOKUP(F14,'Annexe 3'!A:C,3,FALSE)</f>
        <v>#N/A</v>
      </c>
      <c r="H14" s="54"/>
      <c r="I14" s="54" t="e">
        <f>VLOOKUP(H14,'Annexe 3'!A:C,3,FALSE)</f>
        <v>#N/A</v>
      </c>
      <c r="J14" s="55" t="e">
        <f aca="true" t="shared" si="2" ref="J14:J29">E14*G14*I14</f>
        <v>#N/A</v>
      </c>
      <c r="K14" s="55" t="e">
        <f aca="true" t="shared" si="3" ref="K14:K29">IF(AND(J14&gt;4,J14&lt;70),"(1) Très faible",IF(AND(J14&gt;69,J14&lt;200),"(2) Faible",IF(AND(J14&gt;199,J14&lt;400),"(3) Modéré",IF(AND(J14&gt;399,J14&lt;800),"(4) Élevé",IF(AND(J14&gt;799),"(5) Très élevé","s.o.")))))</f>
        <v>#N/A</v>
      </c>
      <c r="L14" s="54"/>
      <c r="M14" s="54"/>
      <c r="N14" s="53"/>
      <c r="O14" s="53" t="e">
        <f>VLOOKUP(N14,'Annexe 3'!A:C,3,FALSE)</f>
        <v>#N/A</v>
      </c>
      <c r="P14" s="54"/>
      <c r="Q14" s="54" t="e">
        <f>VLOOKUP(P14,'Annexe 3'!A:C,3,FALSE)</f>
        <v>#N/A</v>
      </c>
      <c r="R14" s="54"/>
      <c r="S14" s="54" t="e">
        <f>VLOOKUP(R14,'Annexe 3'!A:C,3,FALSE)</f>
        <v>#N/A</v>
      </c>
      <c r="T14" s="55" t="e">
        <f t="shared" si="0"/>
        <v>#N/A</v>
      </c>
      <c r="U14" s="55" t="e">
        <f t="shared" si="1"/>
        <v>#N/A</v>
      </c>
    </row>
    <row r="15" spans="1:21" ht="113.25" customHeight="1">
      <c r="A15" s="64" t="s">
        <v>150</v>
      </c>
      <c r="B15" s="58" t="s">
        <v>158</v>
      </c>
      <c r="C15" s="58" t="s">
        <v>137</v>
      </c>
      <c r="D15" s="53"/>
      <c r="E15" s="53" t="e">
        <f>VLOOKUP(D15,'Annexe 3'!A:C,3,FALSE)</f>
        <v>#N/A</v>
      </c>
      <c r="F15" s="54"/>
      <c r="G15" s="54" t="e">
        <f>VLOOKUP(F15,'Annexe 3'!A:C,3,FALSE)</f>
        <v>#N/A</v>
      </c>
      <c r="H15" s="54"/>
      <c r="I15" s="54" t="e">
        <f>VLOOKUP(H15,'Annexe 3'!A:C,3,FALSE)</f>
        <v>#N/A</v>
      </c>
      <c r="J15" s="55" t="e">
        <f t="shared" si="2"/>
        <v>#N/A</v>
      </c>
      <c r="K15" s="55" t="e">
        <f t="shared" si="3"/>
        <v>#N/A</v>
      </c>
      <c r="L15" s="54"/>
      <c r="M15" s="54"/>
      <c r="N15" s="53"/>
      <c r="O15" s="53" t="e">
        <f>VLOOKUP(N15,'Annexe 3'!A:C,3,FALSE)</f>
        <v>#N/A</v>
      </c>
      <c r="P15" s="54"/>
      <c r="Q15" s="54" t="e">
        <f>VLOOKUP(P15,'Annexe 3'!A:C,3,FALSE)</f>
        <v>#N/A</v>
      </c>
      <c r="R15" s="54"/>
      <c r="S15" s="54" t="e">
        <f>VLOOKUP(R15,'Annexe 3'!A:C,3,FALSE)</f>
        <v>#N/A</v>
      </c>
      <c r="T15" s="55" t="e">
        <f t="shared" si="0"/>
        <v>#N/A</v>
      </c>
      <c r="U15" s="55" t="e">
        <f t="shared" si="1"/>
        <v>#N/A</v>
      </c>
    </row>
    <row r="16" spans="1:21" ht="113.25" customHeight="1">
      <c r="A16" s="69"/>
      <c r="B16" s="58" t="s">
        <v>159</v>
      </c>
      <c r="C16" s="58" t="s">
        <v>136</v>
      </c>
      <c r="D16" s="53"/>
      <c r="E16" s="53" t="e">
        <f>VLOOKUP(D16,'Annexe 3'!A:C,3,FALSE)</f>
        <v>#N/A</v>
      </c>
      <c r="F16" s="54"/>
      <c r="G16" s="54" t="e">
        <f>VLOOKUP(F16,'Annexe 3'!A:C,3,FALSE)</f>
        <v>#N/A</v>
      </c>
      <c r="H16" s="54"/>
      <c r="I16" s="54" t="e">
        <f>VLOOKUP(H16,'Annexe 3'!A:C,3,FALSE)</f>
        <v>#N/A</v>
      </c>
      <c r="J16" s="55" t="e">
        <f t="shared" si="2"/>
        <v>#N/A</v>
      </c>
      <c r="K16" s="55" t="e">
        <f t="shared" si="3"/>
        <v>#N/A</v>
      </c>
      <c r="L16" s="54"/>
      <c r="M16" s="54"/>
      <c r="N16" s="53"/>
      <c r="O16" s="53" t="e">
        <f>VLOOKUP(N16,'Annexe 3'!A:C,3,FALSE)</f>
        <v>#N/A</v>
      </c>
      <c r="P16" s="54"/>
      <c r="Q16" s="54" t="e">
        <f>VLOOKUP(P16,'Annexe 3'!A:C,3,FALSE)</f>
        <v>#N/A</v>
      </c>
      <c r="R16" s="54"/>
      <c r="S16" s="54" t="e">
        <f>VLOOKUP(R16,'Annexe 3'!A:C,3,FALSE)</f>
        <v>#N/A</v>
      </c>
      <c r="T16" s="55" t="e">
        <f t="shared" si="0"/>
        <v>#N/A</v>
      </c>
      <c r="U16" s="55" t="e">
        <f t="shared" si="1"/>
        <v>#N/A</v>
      </c>
    </row>
    <row r="17" spans="1:21" ht="113.25" customHeight="1">
      <c r="A17" s="65"/>
      <c r="B17" s="58" t="s">
        <v>160</v>
      </c>
      <c r="C17" s="58" t="s">
        <v>135</v>
      </c>
      <c r="D17" s="53"/>
      <c r="E17" s="53" t="e">
        <f>VLOOKUP(D17,'Annexe 3'!A:C,3,FALSE)</f>
        <v>#N/A</v>
      </c>
      <c r="F17" s="54"/>
      <c r="G17" s="54" t="e">
        <f>VLOOKUP(F17,'Annexe 3'!A:C,3,FALSE)</f>
        <v>#N/A</v>
      </c>
      <c r="H17" s="54"/>
      <c r="I17" s="54" t="e">
        <f>VLOOKUP(H17,'Annexe 3'!A:C,3,FALSE)</f>
        <v>#N/A</v>
      </c>
      <c r="J17" s="55" t="e">
        <f t="shared" si="2"/>
        <v>#N/A</v>
      </c>
      <c r="K17" s="55" t="e">
        <f t="shared" si="3"/>
        <v>#N/A</v>
      </c>
      <c r="L17" s="54"/>
      <c r="M17" s="54"/>
      <c r="N17" s="53"/>
      <c r="O17" s="53" t="e">
        <f>VLOOKUP(N17,'Annexe 3'!A:C,3,FALSE)</f>
        <v>#N/A</v>
      </c>
      <c r="P17" s="54"/>
      <c r="Q17" s="54" t="e">
        <f>VLOOKUP(P17,'Annexe 3'!A:C,3,FALSE)</f>
        <v>#N/A</v>
      </c>
      <c r="R17" s="54"/>
      <c r="S17" s="54" t="e">
        <f>VLOOKUP(R17,'Annexe 3'!A:C,3,FALSE)</f>
        <v>#N/A</v>
      </c>
      <c r="T17" s="55" t="e">
        <f t="shared" si="0"/>
        <v>#N/A</v>
      </c>
      <c r="U17" s="55" t="e">
        <f t="shared" si="1"/>
        <v>#N/A</v>
      </c>
    </row>
    <row r="18" spans="1:21" ht="113.25" customHeight="1">
      <c r="A18" s="64" t="s">
        <v>151</v>
      </c>
      <c r="B18" s="57" t="s">
        <v>161</v>
      </c>
      <c r="C18" s="58" t="s">
        <v>138</v>
      </c>
      <c r="D18" s="60"/>
      <c r="E18" s="53" t="e">
        <f>VLOOKUP(D18,'Annexe 3'!A:C,3,FALSE)</f>
        <v>#N/A</v>
      </c>
      <c r="F18" s="54"/>
      <c r="G18" s="54" t="e">
        <f>VLOOKUP(F18,'Annexe 3'!A:C,3,FALSE)</f>
        <v>#N/A</v>
      </c>
      <c r="H18" s="54"/>
      <c r="I18" s="54" t="e">
        <f>VLOOKUP(H18,'Annexe 3'!A:C,3,FALSE)</f>
        <v>#N/A</v>
      </c>
      <c r="J18" s="55" t="e">
        <f t="shared" si="2"/>
        <v>#N/A</v>
      </c>
      <c r="K18" s="55" t="e">
        <f t="shared" si="3"/>
        <v>#N/A</v>
      </c>
      <c r="L18" s="60"/>
      <c r="M18" s="60"/>
      <c r="N18" s="60"/>
      <c r="O18" s="53" t="e">
        <f>VLOOKUP(N18,'Annexe 3'!A:C,3,FALSE)</f>
        <v>#N/A</v>
      </c>
      <c r="P18" s="54"/>
      <c r="Q18" s="54" t="e">
        <f>VLOOKUP(P18,'Annexe 3'!A:C,3,FALSE)</f>
        <v>#N/A</v>
      </c>
      <c r="R18" s="54"/>
      <c r="S18" s="54" t="e">
        <f>VLOOKUP(R18,'Annexe 3'!A:C,3,FALSE)</f>
        <v>#N/A</v>
      </c>
      <c r="T18" s="55" t="e">
        <f aca="true" t="shared" si="4" ref="T18:T29">O18*Q18*S18</f>
        <v>#N/A</v>
      </c>
      <c r="U18" s="55" t="e">
        <f aca="true" t="shared" si="5" ref="U18:U29">IF(AND(T18&gt;4,T18&lt;70),"(1) Très faible",IF(AND(T18&gt;69,T18&lt;200),"(2) Faible",IF(AND(T18&gt;199,T18&lt;400),"(3) Modéré",IF(AND(T18&gt;399,T18&lt;800),"(4) Élevé",IF(AND(T18&gt;799),"(5) Très élevé","s.o.")))))</f>
        <v>#N/A</v>
      </c>
    </row>
    <row r="19" spans="1:21" ht="113.25" customHeight="1">
      <c r="A19" s="65"/>
      <c r="B19" s="57" t="s">
        <v>162</v>
      </c>
      <c r="C19" s="58" t="s">
        <v>136</v>
      </c>
      <c r="D19" s="60"/>
      <c r="E19" s="53" t="e">
        <f>VLOOKUP(D19,'Annexe 3'!A:C,3,FALSE)</f>
        <v>#N/A</v>
      </c>
      <c r="F19" s="54"/>
      <c r="G19" s="54" t="e">
        <f>VLOOKUP(F19,'Annexe 3'!A:C,3,FALSE)</f>
        <v>#N/A</v>
      </c>
      <c r="H19" s="54"/>
      <c r="I19" s="54" t="e">
        <f>VLOOKUP(H19,'Annexe 3'!A:C,3,FALSE)</f>
        <v>#N/A</v>
      </c>
      <c r="J19" s="55" t="e">
        <f t="shared" si="2"/>
        <v>#N/A</v>
      </c>
      <c r="K19" s="55" t="e">
        <f t="shared" si="3"/>
        <v>#N/A</v>
      </c>
      <c r="L19" s="60"/>
      <c r="M19" s="60"/>
      <c r="N19" s="60"/>
      <c r="O19" s="53" t="e">
        <f>VLOOKUP(N19,'Annexe 3'!A:C,3,FALSE)</f>
        <v>#N/A</v>
      </c>
      <c r="P19" s="54"/>
      <c r="Q19" s="54" t="e">
        <f>VLOOKUP(P19,'Annexe 3'!A:C,3,FALSE)</f>
        <v>#N/A</v>
      </c>
      <c r="R19" s="54"/>
      <c r="S19" s="54" t="e">
        <f>VLOOKUP(R19,'Annexe 3'!A:C,3,FALSE)</f>
        <v>#N/A</v>
      </c>
      <c r="T19" s="55" t="e">
        <f t="shared" si="4"/>
        <v>#N/A</v>
      </c>
      <c r="U19" s="55" t="e">
        <f t="shared" si="5"/>
        <v>#N/A</v>
      </c>
    </row>
    <row r="20" spans="1:21" ht="113.25" customHeight="1">
      <c r="A20" s="61" t="s">
        <v>152</v>
      </c>
      <c r="B20" s="59" t="s">
        <v>163</v>
      </c>
      <c r="C20" s="58" t="s">
        <v>143</v>
      </c>
      <c r="D20" s="60"/>
      <c r="E20" s="53" t="e">
        <f>VLOOKUP(D20,'Annexe 3'!A:C,3,FALSE)</f>
        <v>#N/A</v>
      </c>
      <c r="F20" s="54"/>
      <c r="G20" s="54" t="e">
        <f>VLOOKUP(F20,'Annexe 3'!A:C,3,FALSE)</f>
        <v>#N/A</v>
      </c>
      <c r="H20" s="54"/>
      <c r="I20" s="54" t="e">
        <f>VLOOKUP(H20,'Annexe 3'!A:C,3,FALSE)</f>
        <v>#N/A</v>
      </c>
      <c r="J20" s="55" t="e">
        <f t="shared" si="2"/>
        <v>#N/A</v>
      </c>
      <c r="K20" s="55" t="e">
        <f t="shared" si="3"/>
        <v>#N/A</v>
      </c>
      <c r="L20" s="60"/>
      <c r="M20" s="60"/>
      <c r="N20" s="60"/>
      <c r="O20" s="53" t="e">
        <f>VLOOKUP(N20,'Annexe 3'!A:C,3,FALSE)</f>
        <v>#N/A</v>
      </c>
      <c r="P20" s="54"/>
      <c r="Q20" s="54" t="e">
        <f>VLOOKUP(P20,'Annexe 3'!A:C,3,FALSE)</f>
        <v>#N/A</v>
      </c>
      <c r="R20" s="54"/>
      <c r="S20" s="54" t="e">
        <f>VLOOKUP(R20,'Annexe 3'!A:C,3,FALSE)</f>
        <v>#N/A</v>
      </c>
      <c r="T20" s="55" t="e">
        <f t="shared" si="4"/>
        <v>#N/A</v>
      </c>
      <c r="U20" s="55" t="e">
        <f t="shared" si="5"/>
        <v>#N/A</v>
      </c>
    </row>
    <row r="21" spans="1:21" ht="113.25" customHeight="1">
      <c r="A21" s="62"/>
      <c r="B21" s="58" t="s">
        <v>161</v>
      </c>
      <c r="C21" s="58" t="s">
        <v>138</v>
      </c>
      <c r="D21" s="60"/>
      <c r="E21" s="53" t="e">
        <f>VLOOKUP(D21,'Annexe 3'!A:C,3,FALSE)</f>
        <v>#N/A</v>
      </c>
      <c r="F21" s="54"/>
      <c r="G21" s="54" t="e">
        <f>VLOOKUP(F21,'Annexe 3'!A:C,3,FALSE)</f>
        <v>#N/A</v>
      </c>
      <c r="H21" s="54"/>
      <c r="I21" s="54" t="e">
        <f>VLOOKUP(H21,'Annexe 3'!A:C,3,FALSE)</f>
        <v>#N/A</v>
      </c>
      <c r="J21" s="55" t="e">
        <f t="shared" si="2"/>
        <v>#N/A</v>
      </c>
      <c r="K21" s="55" t="e">
        <f t="shared" si="3"/>
        <v>#N/A</v>
      </c>
      <c r="L21" s="60"/>
      <c r="M21" s="60"/>
      <c r="N21" s="60"/>
      <c r="O21" s="53" t="e">
        <f>VLOOKUP(N21,'Annexe 3'!A:C,3,FALSE)</f>
        <v>#N/A</v>
      </c>
      <c r="P21" s="54"/>
      <c r="Q21" s="54" t="e">
        <f>VLOOKUP(P21,'Annexe 3'!A:C,3,FALSE)</f>
        <v>#N/A</v>
      </c>
      <c r="R21" s="54"/>
      <c r="S21" s="54" t="e">
        <f>VLOOKUP(R21,'Annexe 3'!A:C,3,FALSE)</f>
        <v>#N/A</v>
      </c>
      <c r="T21" s="55" t="e">
        <f t="shared" si="4"/>
        <v>#N/A</v>
      </c>
      <c r="U21" s="55" t="e">
        <f t="shared" si="5"/>
        <v>#N/A</v>
      </c>
    </row>
    <row r="22" spans="1:21" ht="113.25" customHeight="1">
      <c r="A22" s="62"/>
      <c r="B22" s="58" t="s">
        <v>164</v>
      </c>
      <c r="C22" s="58" t="s">
        <v>142</v>
      </c>
      <c r="D22" s="60"/>
      <c r="E22" s="53" t="e">
        <f>VLOOKUP(D22,'Annexe 3'!A:C,3,FALSE)</f>
        <v>#N/A</v>
      </c>
      <c r="F22" s="54"/>
      <c r="G22" s="54" t="e">
        <f>VLOOKUP(F22,'Annexe 3'!A:C,3,FALSE)</f>
        <v>#N/A</v>
      </c>
      <c r="H22" s="54"/>
      <c r="I22" s="54" t="e">
        <f>VLOOKUP(H22,'Annexe 3'!A:C,3,FALSE)</f>
        <v>#N/A</v>
      </c>
      <c r="J22" s="55" t="e">
        <f t="shared" si="2"/>
        <v>#N/A</v>
      </c>
      <c r="K22" s="55" t="e">
        <f t="shared" si="3"/>
        <v>#N/A</v>
      </c>
      <c r="L22" s="60"/>
      <c r="M22" s="60"/>
      <c r="N22" s="60"/>
      <c r="O22" s="53" t="e">
        <f>VLOOKUP(N22,'Annexe 3'!A:C,3,FALSE)</f>
        <v>#N/A</v>
      </c>
      <c r="P22" s="54"/>
      <c r="Q22" s="54" t="e">
        <f>VLOOKUP(P22,'Annexe 3'!A:C,3,FALSE)</f>
        <v>#N/A</v>
      </c>
      <c r="R22" s="54"/>
      <c r="S22" s="54" t="e">
        <f>VLOOKUP(R22,'Annexe 3'!A:C,3,FALSE)</f>
        <v>#N/A</v>
      </c>
      <c r="T22" s="55" t="e">
        <f t="shared" si="4"/>
        <v>#N/A</v>
      </c>
      <c r="U22" s="55" t="e">
        <f t="shared" si="5"/>
        <v>#N/A</v>
      </c>
    </row>
    <row r="23" spans="1:21" ht="113.25" customHeight="1">
      <c r="A23" s="63"/>
      <c r="B23" s="58" t="s">
        <v>165</v>
      </c>
      <c r="C23" s="58" t="s">
        <v>141</v>
      </c>
      <c r="D23" s="60"/>
      <c r="E23" s="53" t="e">
        <f>VLOOKUP(D23,'Annexe 3'!A:C,3,FALSE)</f>
        <v>#N/A</v>
      </c>
      <c r="F23" s="54"/>
      <c r="G23" s="54" t="e">
        <f>VLOOKUP(F23,'Annexe 3'!A:C,3,FALSE)</f>
        <v>#N/A</v>
      </c>
      <c r="H23" s="54"/>
      <c r="I23" s="54" t="e">
        <f>VLOOKUP(H23,'Annexe 3'!A:C,3,FALSE)</f>
        <v>#N/A</v>
      </c>
      <c r="J23" s="55" t="e">
        <f t="shared" si="2"/>
        <v>#N/A</v>
      </c>
      <c r="K23" s="55" t="e">
        <f t="shared" si="3"/>
        <v>#N/A</v>
      </c>
      <c r="L23" s="60"/>
      <c r="M23" s="60"/>
      <c r="N23" s="60"/>
      <c r="O23" s="53" t="e">
        <f>VLOOKUP(N23,'Annexe 3'!A:C,3,FALSE)</f>
        <v>#N/A</v>
      </c>
      <c r="P23" s="54"/>
      <c r="Q23" s="54" t="e">
        <f>VLOOKUP(P23,'Annexe 3'!A:C,3,FALSE)</f>
        <v>#N/A</v>
      </c>
      <c r="R23" s="54"/>
      <c r="S23" s="54" t="e">
        <f>VLOOKUP(R23,'Annexe 3'!A:C,3,FALSE)</f>
        <v>#N/A</v>
      </c>
      <c r="T23" s="55" t="e">
        <f t="shared" si="4"/>
        <v>#N/A</v>
      </c>
      <c r="U23" s="55" t="e">
        <f t="shared" si="5"/>
        <v>#N/A</v>
      </c>
    </row>
    <row r="24" spans="1:21" ht="113.25" customHeight="1">
      <c r="A24" s="64" t="s">
        <v>153</v>
      </c>
      <c r="B24" s="58" t="s">
        <v>166</v>
      </c>
      <c r="C24" s="58" t="s">
        <v>140</v>
      </c>
      <c r="D24" s="60"/>
      <c r="E24" s="53" t="e">
        <f>VLOOKUP(D24,'Annexe 3'!A:C,3,FALSE)</f>
        <v>#N/A</v>
      </c>
      <c r="F24" s="54"/>
      <c r="G24" s="54" t="e">
        <f>VLOOKUP(F24,'Annexe 3'!A:C,3,FALSE)</f>
        <v>#N/A</v>
      </c>
      <c r="H24" s="54"/>
      <c r="I24" s="54" t="e">
        <f>VLOOKUP(H24,'Annexe 3'!A:C,3,FALSE)</f>
        <v>#N/A</v>
      </c>
      <c r="J24" s="55" t="e">
        <f t="shared" si="2"/>
        <v>#N/A</v>
      </c>
      <c r="K24" s="55" t="e">
        <f t="shared" si="3"/>
        <v>#N/A</v>
      </c>
      <c r="L24" s="60"/>
      <c r="M24" s="60"/>
      <c r="N24" s="60"/>
      <c r="O24" s="53" t="e">
        <f>VLOOKUP(N24,'Annexe 3'!A:C,3,FALSE)</f>
        <v>#N/A</v>
      </c>
      <c r="P24" s="54"/>
      <c r="Q24" s="54" t="e">
        <f>VLOOKUP(P24,'Annexe 3'!A:C,3,FALSE)</f>
        <v>#N/A</v>
      </c>
      <c r="R24" s="54"/>
      <c r="S24" s="54" t="e">
        <f>VLOOKUP(R24,'Annexe 3'!A:C,3,FALSE)</f>
        <v>#N/A</v>
      </c>
      <c r="T24" s="55" t="e">
        <f t="shared" si="4"/>
        <v>#N/A</v>
      </c>
      <c r="U24" s="55" t="e">
        <f t="shared" si="5"/>
        <v>#N/A</v>
      </c>
    </row>
    <row r="25" spans="1:21" ht="113.25" customHeight="1">
      <c r="A25" s="65"/>
      <c r="B25" s="58" t="s">
        <v>158</v>
      </c>
      <c r="C25" s="58" t="s">
        <v>139</v>
      </c>
      <c r="D25" s="60"/>
      <c r="E25" s="53" t="e">
        <f>VLOOKUP(D25,'Annexe 3'!A:C,3,FALSE)</f>
        <v>#N/A</v>
      </c>
      <c r="F25" s="54"/>
      <c r="G25" s="54" t="e">
        <f>VLOOKUP(F25,'Annexe 3'!A:C,3,FALSE)</f>
        <v>#N/A</v>
      </c>
      <c r="H25" s="54"/>
      <c r="I25" s="54" t="e">
        <f>VLOOKUP(H25,'Annexe 3'!A:C,3,FALSE)</f>
        <v>#N/A</v>
      </c>
      <c r="J25" s="55" t="e">
        <f t="shared" si="2"/>
        <v>#N/A</v>
      </c>
      <c r="K25" s="55" t="e">
        <f t="shared" si="3"/>
        <v>#N/A</v>
      </c>
      <c r="L25" s="60"/>
      <c r="M25" s="60"/>
      <c r="N25" s="60"/>
      <c r="O25" s="53" t="e">
        <f>VLOOKUP(N25,'Annexe 3'!A:C,3,FALSE)</f>
        <v>#N/A</v>
      </c>
      <c r="P25" s="54"/>
      <c r="Q25" s="54" t="e">
        <f>VLOOKUP(P25,'Annexe 3'!A:C,3,FALSE)</f>
        <v>#N/A</v>
      </c>
      <c r="R25" s="54"/>
      <c r="S25" s="54" t="e">
        <f>VLOOKUP(R25,'Annexe 3'!A:C,3,FALSE)</f>
        <v>#N/A</v>
      </c>
      <c r="T25" s="55" t="e">
        <f t="shared" si="4"/>
        <v>#N/A</v>
      </c>
      <c r="U25" s="55" t="e">
        <f t="shared" si="5"/>
        <v>#N/A</v>
      </c>
    </row>
    <row r="26" spans="1:21" ht="113.25" customHeight="1">
      <c r="A26" s="64" t="s">
        <v>154</v>
      </c>
      <c r="B26" s="57" t="s">
        <v>167</v>
      </c>
      <c r="C26" s="58" t="s">
        <v>147</v>
      </c>
      <c r="D26" s="60"/>
      <c r="E26" s="53" t="e">
        <f>VLOOKUP(D26,'Annexe 3'!A:C,3,FALSE)</f>
        <v>#N/A</v>
      </c>
      <c r="F26" s="54"/>
      <c r="G26" s="54" t="e">
        <f>VLOOKUP(F26,'Annexe 3'!A:C,3,FALSE)</f>
        <v>#N/A</v>
      </c>
      <c r="H26" s="54"/>
      <c r="I26" s="54" t="e">
        <f>VLOOKUP(H26,'Annexe 3'!A:C,3,FALSE)</f>
        <v>#N/A</v>
      </c>
      <c r="J26" s="55" t="e">
        <f t="shared" si="2"/>
        <v>#N/A</v>
      </c>
      <c r="K26" s="55" t="e">
        <f t="shared" si="3"/>
        <v>#N/A</v>
      </c>
      <c r="L26" s="60"/>
      <c r="M26" s="60"/>
      <c r="N26" s="60"/>
      <c r="O26" s="53" t="e">
        <f>VLOOKUP(N26,'Annexe 3'!A:C,3,FALSE)</f>
        <v>#N/A</v>
      </c>
      <c r="P26" s="54"/>
      <c r="Q26" s="54" t="e">
        <f>VLOOKUP(P26,'Annexe 3'!A:C,3,FALSE)</f>
        <v>#N/A</v>
      </c>
      <c r="R26" s="54"/>
      <c r="S26" s="54" t="e">
        <f>VLOOKUP(R26,'Annexe 3'!A:C,3,FALSE)</f>
        <v>#N/A</v>
      </c>
      <c r="T26" s="55" t="e">
        <f t="shared" si="4"/>
        <v>#N/A</v>
      </c>
      <c r="U26" s="55" t="e">
        <f t="shared" si="5"/>
        <v>#N/A</v>
      </c>
    </row>
    <row r="27" spans="1:21" ht="113.25" customHeight="1">
      <c r="A27" s="69"/>
      <c r="B27" s="57" t="s">
        <v>168</v>
      </c>
      <c r="C27" s="58" t="s">
        <v>146</v>
      </c>
      <c r="D27" s="60"/>
      <c r="E27" s="53" t="e">
        <f>VLOOKUP(D27,'Annexe 3'!A:C,3,FALSE)</f>
        <v>#N/A</v>
      </c>
      <c r="F27" s="54"/>
      <c r="G27" s="54" t="e">
        <f>VLOOKUP(F27,'Annexe 3'!A:C,3,FALSE)</f>
        <v>#N/A</v>
      </c>
      <c r="H27" s="54"/>
      <c r="I27" s="54" t="e">
        <f>VLOOKUP(H27,'Annexe 3'!A:C,3,FALSE)</f>
        <v>#N/A</v>
      </c>
      <c r="J27" s="55" t="e">
        <f t="shared" si="2"/>
        <v>#N/A</v>
      </c>
      <c r="K27" s="55" t="e">
        <f t="shared" si="3"/>
        <v>#N/A</v>
      </c>
      <c r="L27" s="60"/>
      <c r="M27" s="60"/>
      <c r="N27" s="60"/>
      <c r="O27" s="53" t="e">
        <f>VLOOKUP(N27,'Annexe 3'!A:C,3,FALSE)</f>
        <v>#N/A</v>
      </c>
      <c r="P27" s="54"/>
      <c r="Q27" s="54" t="e">
        <f>VLOOKUP(P27,'Annexe 3'!A:C,3,FALSE)</f>
        <v>#N/A</v>
      </c>
      <c r="R27" s="54"/>
      <c r="S27" s="54" t="e">
        <f>VLOOKUP(R27,'Annexe 3'!A:C,3,FALSE)</f>
        <v>#N/A</v>
      </c>
      <c r="T27" s="55" t="e">
        <f t="shared" si="4"/>
        <v>#N/A</v>
      </c>
      <c r="U27" s="55" t="e">
        <f t="shared" si="5"/>
        <v>#N/A</v>
      </c>
    </row>
    <row r="28" spans="1:21" ht="113.25" customHeight="1">
      <c r="A28" s="69"/>
      <c r="B28" s="59" t="s">
        <v>169</v>
      </c>
      <c r="C28" s="58" t="s">
        <v>145</v>
      </c>
      <c r="D28" s="60"/>
      <c r="E28" s="53" t="e">
        <f>VLOOKUP(D28,'Annexe 3'!A:C,3,FALSE)</f>
        <v>#N/A</v>
      </c>
      <c r="F28" s="54"/>
      <c r="G28" s="54" t="e">
        <f>VLOOKUP(F28,'Annexe 3'!A:C,3,FALSE)</f>
        <v>#N/A</v>
      </c>
      <c r="H28" s="54"/>
      <c r="I28" s="54" t="e">
        <f>VLOOKUP(H28,'Annexe 3'!A:C,3,FALSE)</f>
        <v>#N/A</v>
      </c>
      <c r="J28" s="55" t="e">
        <f t="shared" si="2"/>
        <v>#N/A</v>
      </c>
      <c r="K28" s="55" t="e">
        <f t="shared" si="3"/>
        <v>#N/A</v>
      </c>
      <c r="L28" s="60"/>
      <c r="M28" s="60"/>
      <c r="N28" s="60"/>
      <c r="O28" s="53" t="e">
        <f>VLOOKUP(N28,'Annexe 3'!A:C,3,FALSE)</f>
        <v>#N/A</v>
      </c>
      <c r="P28" s="54"/>
      <c r="Q28" s="54" t="e">
        <f>VLOOKUP(P28,'Annexe 3'!A:C,3,FALSE)</f>
        <v>#N/A</v>
      </c>
      <c r="R28" s="54"/>
      <c r="S28" s="54" t="e">
        <f>VLOOKUP(R28,'Annexe 3'!A:C,3,FALSE)</f>
        <v>#N/A</v>
      </c>
      <c r="T28" s="55" t="e">
        <f t="shared" si="4"/>
        <v>#N/A</v>
      </c>
      <c r="U28" s="55" t="e">
        <f t="shared" si="5"/>
        <v>#N/A</v>
      </c>
    </row>
    <row r="29" spans="1:21" ht="113.25" customHeight="1">
      <c r="A29" s="65"/>
      <c r="B29" s="58" t="s">
        <v>170</v>
      </c>
      <c r="C29" s="58" t="s">
        <v>144</v>
      </c>
      <c r="D29" s="60"/>
      <c r="E29" s="53" t="e">
        <f>VLOOKUP(D29,'Annexe 3'!A:C,3,FALSE)</f>
        <v>#N/A</v>
      </c>
      <c r="F29" s="54"/>
      <c r="G29" s="54" t="e">
        <f>VLOOKUP(F29,'Annexe 3'!A:C,3,FALSE)</f>
        <v>#N/A</v>
      </c>
      <c r="H29" s="54"/>
      <c r="I29" s="54" t="e">
        <f>VLOOKUP(H29,'Annexe 3'!A:C,3,FALSE)</f>
        <v>#N/A</v>
      </c>
      <c r="J29" s="55" t="e">
        <f t="shared" si="2"/>
        <v>#N/A</v>
      </c>
      <c r="K29" s="55" t="e">
        <f t="shared" si="3"/>
        <v>#N/A</v>
      </c>
      <c r="L29" s="60"/>
      <c r="M29" s="60"/>
      <c r="N29" s="60"/>
      <c r="O29" s="53" t="e">
        <f>VLOOKUP(N29,'Annexe 3'!A:C,3,FALSE)</f>
        <v>#N/A</v>
      </c>
      <c r="P29" s="54"/>
      <c r="Q29" s="54" t="e">
        <f>VLOOKUP(P29,'Annexe 3'!A:C,3,FALSE)</f>
        <v>#N/A</v>
      </c>
      <c r="R29" s="54"/>
      <c r="S29" s="54" t="e">
        <f>VLOOKUP(R29,'Annexe 3'!A:C,3,FALSE)</f>
        <v>#N/A</v>
      </c>
      <c r="T29" s="55" t="e">
        <f t="shared" si="4"/>
        <v>#N/A</v>
      </c>
      <c r="U29" s="55" t="e">
        <f t="shared" si="5"/>
        <v>#N/A</v>
      </c>
    </row>
  </sheetData>
  <sheetProtection/>
  <mergeCells count="44">
    <mergeCell ref="P2:U2"/>
    <mergeCell ref="A1:U1"/>
    <mergeCell ref="D7:U7"/>
    <mergeCell ref="T9:U9"/>
    <mergeCell ref="J9:K9"/>
    <mergeCell ref="B10:C10"/>
    <mergeCell ref="N10:N11"/>
    <mergeCell ref="P10:P11"/>
    <mergeCell ref="T10:T11"/>
    <mergeCell ref="K10:K11"/>
    <mergeCell ref="L10:L11"/>
    <mergeCell ref="M10:M11"/>
    <mergeCell ref="R10:R11"/>
    <mergeCell ref="P4:U4"/>
    <mergeCell ref="U10:U11"/>
    <mergeCell ref="A7:C9"/>
    <mergeCell ref="A2:C2"/>
    <mergeCell ref="L4:N4"/>
    <mergeCell ref="L2:N2"/>
    <mergeCell ref="D2:K2"/>
    <mergeCell ref="D3:K4"/>
    <mergeCell ref="A3:C3"/>
    <mergeCell ref="A4:C4"/>
    <mergeCell ref="D8:M8"/>
    <mergeCell ref="N9:R9"/>
    <mergeCell ref="A5:J5"/>
    <mergeCell ref="K5:U5"/>
    <mergeCell ref="N8:U8"/>
    <mergeCell ref="D9:H9"/>
    <mergeCell ref="A26:A29"/>
    <mergeCell ref="A15:A17"/>
    <mergeCell ref="A10:A11"/>
    <mergeCell ref="L9:M9"/>
    <mergeCell ref="D10:D11"/>
    <mergeCell ref="F10:F11"/>
    <mergeCell ref="A20:A23"/>
    <mergeCell ref="A24:A25"/>
    <mergeCell ref="H10:H11"/>
    <mergeCell ref="J10:J11"/>
    <mergeCell ref="E10:E11"/>
    <mergeCell ref="G10:G11"/>
    <mergeCell ref="A12:A14"/>
    <mergeCell ref="A18:A19"/>
    <mergeCell ref="I10:I11"/>
  </mergeCells>
  <conditionalFormatting sqref="K14:K29 U12:U29">
    <cfRule type="cellIs" priority="7" dxfId="2" operator="equal" stopIfTrue="1">
      <formula>"(4) Intolérable"</formula>
    </cfRule>
    <cfRule type="cellIs" priority="8" dxfId="1" operator="equal" stopIfTrue="1">
      <formula>"(2) Permissible"</formula>
    </cfRule>
    <cfRule type="cellIs" priority="9" dxfId="0" operator="equal" stopIfTrue="1">
      <formula>"(3) Inacceptable"</formula>
    </cfRule>
  </conditionalFormatting>
  <conditionalFormatting sqref="K12">
    <cfRule type="cellIs" priority="4" dxfId="2" operator="equal" stopIfTrue="1">
      <formula>"(4) Intolérable"</formula>
    </cfRule>
    <cfRule type="cellIs" priority="5" dxfId="1" operator="equal" stopIfTrue="1">
      <formula>"(2) Permissible"</formula>
    </cfRule>
    <cfRule type="cellIs" priority="6" dxfId="0" operator="equal" stopIfTrue="1">
      <formula>"(3) Inacceptable"</formula>
    </cfRule>
  </conditionalFormatting>
  <conditionalFormatting sqref="K13">
    <cfRule type="cellIs" priority="1" dxfId="2" operator="equal" stopIfTrue="1">
      <formula>"(4) Intolérable"</formula>
    </cfRule>
    <cfRule type="cellIs" priority="2" dxfId="1" operator="equal" stopIfTrue="1">
      <formula>"(2) Permissible"</formula>
    </cfRule>
    <cfRule type="cellIs" priority="3" dxfId="0" operator="equal" stopIfTrue="1">
      <formula>"(3) Inacceptable"</formula>
    </cfRule>
  </conditionalFormatting>
  <dataValidations count="3">
    <dataValidation type="list" allowBlank="1" showInputMessage="1" showErrorMessage="1" sqref="N12:N17 D12:D17">
      <formula1>Gravité</formula1>
    </dataValidation>
    <dataValidation type="list" allowBlank="1" showInputMessage="1" showErrorMessage="1" sqref="R12:R29 H12:H29">
      <formula1>Probabilité</formula1>
    </dataValidation>
    <dataValidation type="list" allowBlank="1" showInputMessage="1" showErrorMessage="1" sqref="P12:P29 F12:F29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5" scale="35" r:id="rId1"/>
  <headerFooter alignWithMargins="0">
    <oddFooter>&amp;L&amp;12Version juin 2018</oddFooter>
  </headerFooter>
  <rowBreaks count="1" manualBreakCount="1">
    <brk id="1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A24" sqref="A24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21" t="s">
        <v>78</v>
      </c>
      <c r="B1" s="121"/>
    </row>
    <row r="2" spans="1:2" ht="27" customHeight="1">
      <c r="A2" s="38" t="s">
        <v>112</v>
      </c>
      <c r="B2" s="38" t="s">
        <v>113</v>
      </c>
    </row>
    <row r="3" spans="1:2" ht="18.75">
      <c r="A3" s="39" t="s">
        <v>79</v>
      </c>
      <c r="B3" s="39" t="s">
        <v>95</v>
      </c>
    </row>
    <row r="4" spans="1:2" ht="18.75">
      <c r="A4" s="40" t="s">
        <v>80</v>
      </c>
      <c r="B4" s="40" t="s">
        <v>96</v>
      </c>
    </row>
    <row r="5" spans="1:2" ht="18.75">
      <c r="A5" s="40" t="s">
        <v>98</v>
      </c>
      <c r="B5" s="40" t="s">
        <v>97</v>
      </c>
    </row>
    <row r="6" spans="1:2" ht="18.75">
      <c r="A6" s="40" t="s">
        <v>81</v>
      </c>
      <c r="B6" s="40" t="s">
        <v>99</v>
      </c>
    </row>
    <row r="7" spans="1:2" ht="18.75">
      <c r="A7" s="40" t="s">
        <v>82</v>
      </c>
      <c r="B7" s="40" t="s">
        <v>83</v>
      </c>
    </row>
    <row r="8" spans="1:2" ht="18.75">
      <c r="A8" s="40" t="s">
        <v>83</v>
      </c>
      <c r="B8" s="40"/>
    </row>
    <row r="9" spans="1:2" ht="12.75" customHeight="1">
      <c r="A9" s="41"/>
      <c r="B9" s="41"/>
    </row>
    <row r="10" ht="3" customHeight="1" hidden="1"/>
    <row r="11" ht="6" customHeight="1" hidden="1"/>
    <row r="12" ht="2.25" customHeight="1" hidden="1"/>
    <row r="13" spans="1:2" ht="27" customHeight="1">
      <c r="A13" s="38" t="s">
        <v>114</v>
      </c>
      <c r="B13" s="38" t="s">
        <v>115</v>
      </c>
    </row>
    <row r="14" spans="1:2" ht="18.75">
      <c r="A14" s="39" t="s">
        <v>87</v>
      </c>
      <c r="B14" s="42" t="s">
        <v>100</v>
      </c>
    </row>
    <row r="15" spans="1:2" ht="18.75">
      <c r="A15" s="40" t="s">
        <v>88</v>
      </c>
      <c r="B15" s="43" t="s">
        <v>101</v>
      </c>
    </row>
    <row r="16" spans="1:2" ht="18.75">
      <c r="A16" s="40" t="s">
        <v>83</v>
      </c>
      <c r="B16" s="43" t="s">
        <v>102</v>
      </c>
    </row>
    <row r="17" spans="1:2" ht="18.75">
      <c r="A17" s="40"/>
      <c r="B17" s="43" t="s">
        <v>103</v>
      </c>
    </row>
    <row r="18" spans="1:2" ht="18.75">
      <c r="A18" s="40"/>
      <c r="B18" s="43" t="s">
        <v>83</v>
      </c>
    </row>
    <row r="19" spans="1:2" ht="12.75">
      <c r="A19" s="41"/>
      <c r="B19" s="34"/>
    </row>
    <row r="20" spans="1:2" ht="27" customHeight="1">
      <c r="A20" s="38" t="s">
        <v>116</v>
      </c>
      <c r="B20" s="44" t="s">
        <v>117</v>
      </c>
    </row>
    <row r="21" spans="1:2" ht="18.75">
      <c r="A21" s="40" t="s">
        <v>89</v>
      </c>
      <c r="B21" s="43" t="s">
        <v>92</v>
      </c>
    </row>
    <row r="22" spans="1:2" ht="18.75">
      <c r="A22" s="40" t="s">
        <v>90</v>
      </c>
      <c r="B22" s="43" t="s">
        <v>93</v>
      </c>
    </row>
    <row r="23" spans="1:2" ht="18.75">
      <c r="A23" s="40" t="s">
        <v>91</v>
      </c>
      <c r="B23" s="43" t="s">
        <v>94</v>
      </c>
    </row>
    <row r="24" spans="1:2" ht="18.75">
      <c r="A24" s="40" t="s">
        <v>83</v>
      </c>
      <c r="B24" s="43" t="s">
        <v>83</v>
      </c>
    </row>
    <row r="25" spans="1:2" ht="12.75">
      <c r="A25" s="41"/>
      <c r="B25" s="34"/>
    </row>
    <row r="26" spans="1:2" ht="27" customHeight="1">
      <c r="A26" s="38" t="s">
        <v>118</v>
      </c>
      <c r="B26" s="44" t="s">
        <v>119</v>
      </c>
    </row>
    <row r="27" spans="1:2" ht="18.75">
      <c r="A27" s="40" t="s">
        <v>84</v>
      </c>
      <c r="B27" s="43" t="s">
        <v>104</v>
      </c>
    </row>
    <row r="28" spans="1:2" ht="18.75">
      <c r="A28" s="40" t="s">
        <v>85</v>
      </c>
      <c r="B28" s="43" t="s">
        <v>105</v>
      </c>
    </row>
    <row r="29" spans="1:2" ht="18.75">
      <c r="A29" s="40" t="s">
        <v>120</v>
      </c>
      <c r="B29" s="43" t="s">
        <v>106</v>
      </c>
    </row>
    <row r="30" spans="1:2" ht="18.75">
      <c r="A30" s="40" t="s">
        <v>86</v>
      </c>
      <c r="B30" s="43" t="s">
        <v>107</v>
      </c>
    </row>
    <row r="31" spans="1:2" ht="18.75">
      <c r="A31" s="40" t="s">
        <v>83</v>
      </c>
      <c r="B31" s="43" t="s">
        <v>108</v>
      </c>
    </row>
    <row r="32" spans="1:2" ht="18.75">
      <c r="A32" s="41"/>
      <c r="B32" s="43" t="s">
        <v>83</v>
      </c>
    </row>
    <row r="33" spans="1:2" ht="12.75">
      <c r="A33" s="41"/>
      <c r="B33" s="41"/>
    </row>
    <row r="34" spans="1:2" ht="12.75">
      <c r="A34" s="20"/>
      <c r="B34" s="20"/>
    </row>
    <row r="35" spans="1:3" ht="18" customHeight="1">
      <c r="A35" s="122" t="s">
        <v>109</v>
      </c>
      <c r="B35" s="123"/>
      <c r="C35" s="45"/>
    </row>
    <row r="36" spans="1:3" ht="18" customHeight="1">
      <c r="A36" s="124"/>
      <c r="B36" s="125"/>
      <c r="C36" s="45"/>
    </row>
    <row r="37" spans="1:3" ht="18" customHeight="1">
      <c r="A37" s="119"/>
      <c r="B37" s="120"/>
      <c r="C37" s="45"/>
    </row>
    <row r="38" spans="1:3" ht="18" customHeight="1">
      <c r="A38" s="119"/>
      <c r="B38" s="120"/>
      <c r="C38" s="45"/>
    </row>
    <row r="39" spans="1:3" ht="18" customHeight="1">
      <c r="A39" s="119"/>
      <c r="B39" s="120"/>
      <c r="C39" s="45"/>
    </row>
    <row r="40" spans="1:3" ht="18" customHeight="1">
      <c r="A40" s="119"/>
      <c r="B40" s="120"/>
      <c r="C40" s="45"/>
    </row>
    <row r="41" spans="1:3" ht="18" customHeight="1">
      <c r="A41" s="119"/>
      <c r="B41" s="120"/>
      <c r="C41" s="45"/>
    </row>
    <row r="42" spans="1:3" ht="18" customHeight="1">
      <c r="A42" s="119"/>
      <c r="B42" s="120"/>
      <c r="C42" s="45"/>
    </row>
    <row r="43" spans="1:3" ht="18" customHeight="1">
      <c r="A43" s="119"/>
      <c r="B43" s="120"/>
      <c r="C43" s="45"/>
    </row>
    <row r="44" spans="1:3" ht="18" customHeight="1">
      <c r="A44" s="119"/>
      <c r="B44" s="120"/>
      <c r="C44" s="45"/>
    </row>
  </sheetData>
  <sheetProtection/>
  <mergeCells count="11">
    <mergeCell ref="A43:B43"/>
    <mergeCell ref="A44:B44"/>
    <mergeCell ref="A1:B1"/>
    <mergeCell ref="A35:B35"/>
    <mergeCell ref="A36:B36"/>
    <mergeCell ref="A37:B37"/>
    <mergeCell ref="A38:B38"/>
    <mergeCell ref="A39:B39"/>
    <mergeCell ref="A40:B40"/>
    <mergeCell ref="A41:B41"/>
    <mergeCell ref="A42:B42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">
      <selection activeCell="A10" sqref="A10:C10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29" t="s">
        <v>77</v>
      </c>
      <c r="B1" s="129"/>
      <c r="C1" s="129"/>
      <c r="D1" s="129"/>
    </row>
    <row r="2" spans="1:4" ht="30" customHeight="1">
      <c r="A2" s="130" t="s">
        <v>42</v>
      </c>
      <c r="B2" s="130"/>
      <c r="C2" s="130"/>
      <c r="D2" s="130"/>
    </row>
    <row r="3" spans="1:4" ht="18" customHeight="1">
      <c r="A3" s="21" t="s">
        <v>7</v>
      </c>
      <c r="B3" s="22" t="s">
        <v>41</v>
      </c>
      <c r="C3" s="23" t="s">
        <v>9</v>
      </c>
      <c r="D3" s="23" t="s">
        <v>121</v>
      </c>
    </row>
    <row r="4" spans="1:4" ht="42" customHeight="1">
      <c r="A4" s="33" t="s">
        <v>44</v>
      </c>
      <c r="B4" s="35" t="s">
        <v>65</v>
      </c>
      <c r="C4" s="36">
        <v>25</v>
      </c>
      <c r="D4" s="35" t="s">
        <v>66</v>
      </c>
    </row>
    <row r="5" spans="1:4" ht="42" customHeight="1">
      <c r="A5" s="33" t="s">
        <v>10</v>
      </c>
      <c r="B5" s="35" t="s">
        <v>61</v>
      </c>
      <c r="C5" s="36">
        <v>20</v>
      </c>
      <c r="D5" s="35" t="s">
        <v>70</v>
      </c>
    </row>
    <row r="6" spans="1:4" ht="42" customHeight="1">
      <c r="A6" s="33" t="s">
        <v>11</v>
      </c>
      <c r="B6" s="35" t="s">
        <v>64</v>
      </c>
      <c r="C6" s="36">
        <v>15</v>
      </c>
      <c r="D6" s="35" t="s">
        <v>69</v>
      </c>
    </row>
    <row r="7" spans="1:4" ht="42" customHeight="1">
      <c r="A7" s="33" t="s">
        <v>12</v>
      </c>
      <c r="B7" s="35" t="s">
        <v>63</v>
      </c>
      <c r="C7" s="36">
        <v>10</v>
      </c>
      <c r="D7" s="35" t="s">
        <v>68</v>
      </c>
    </row>
    <row r="8" spans="1:4" ht="42" customHeight="1">
      <c r="A8" s="33" t="s">
        <v>13</v>
      </c>
      <c r="B8" s="35" t="s">
        <v>62</v>
      </c>
      <c r="C8" s="36">
        <v>5</v>
      </c>
      <c r="D8" s="35" t="s">
        <v>67</v>
      </c>
    </row>
    <row r="9" spans="1:3" ht="12.75">
      <c r="A9" s="24"/>
      <c r="B9" s="25"/>
      <c r="C9" s="26"/>
    </row>
    <row r="10" spans="1:3" ht="30" customHeight="1">
      <c r="A10" s="128" t="s">
        <v>177</v>
      </c>
      <c r="B10" s="128"/>
      <c r="C10" s="128"/>
    </row>
    <row r="11" spans="1:3" ht="18" customHeight="1">
      <c r="A11" s="21" t="s">
        <v>7</v>
      </c>
      <c r="B11" s="22" t="s">
        <v>41</v>
      </c>
      <c r="C11" s="23" t="s">
        <v>9</v>
      </c>
    </row>
    <row r="12" spans="1:3" ht="27" customHeight="1">
      <c r="A12" s="33" t="s">
        <v>21</v>
      </c>
      <c r="B12" s="37" t="s">
        <v>22</v>
      </c>
      <c r="C12" s="36">
        <v>5</v>
      </c>
    </row>
    <row r="13" spans="1:3" ht="27" customHeight="1">
      <c r="A13" s="33" t="s">
        <v>23</v>
      </c>
      <c r="B13" s="37" t="s">
        <v>24</v>
      </c>
      <c r="C13" s="36">
        <v>4</v>
      </c>
    </row>
    <row r="14" spans="1:3" ht="27" customHeight="1">
      <c r="A14" s="33" t="s">
        <v>25</v>
      </c>
      <c r="B14" s="35" t="s">
        <v>26</v>
      </c>
      <c r="C14" s="36">
        <v>3</v>
      </c>
    </row>
    <row r="15" spans="1:3" ht="27" customHeight="1">
      <c r="A15" s="33" t="s">
        <v>27</v>
      </c>
      <c r="B15" s="37" t="s">
        <v>28</v>
      </c>
      <c r="C15" s="36">
        <v>2</v>
      </c>
    </row>
    <row r="16" spans="1:3" ht="27" customHeight="1">
      <c r="A16" s="33" t="s">
        <v>29</v>
      </c>
      <c r="B16" s="35" t="s">
        <v>30</v>
      </c>
      <c r="C16" s="36">
        <v>1</v>
      </c>
    </row>
    <row r="17" spans="1:3" ht="12.75">
      <c r="A17" s="20"/>
      <c r="B17" s="20"/>
      <c r="C17" s="20"/>
    </row>
    <row r="18" spans="1:3" ht="30" customHeight="1">
      <c r="A18" s="126" t="s">
        <v>43</v>
      </c>
      <c r="B18" s="127"/>
      <c r="C18" s="127"/>
    </row>
    <row r="19" spans="1:3" ht="12.75">
      <c r="A19" s="21" t="s">
        <v>7</v>
      </c>
      <c r="B19" s="22" t="s">
        <v>41</v>
      </c>
      <c r="C19" s="23" t="s">
        <v>9</v>
      </c>
    </row>
    <row r="20" spans="1:3" ht="27.75" customHeight="1">
      <c r="A20" s="33" t="s">
        <v>14</v>
      </c>
      <c r="B20" s="37" t="s">
        <v>15</v>
      </c>
      <c r="C20" s="36">
        <v>10</v>
      </c>
    </row>
    <row r="21" spans="1:3" ht="27.75" customHeight="1">
      <c r="A21" s="33" t="s">
        <v>16</v>
      </c>
      <c r="B21" s="35" t="s">
        <v>74</v>
      </c>
      <c r="C21" s="36">
        <v>8</v>
      </c>
    </row>
    <row r="22" spans="1:3" ht="27.75" customHeight="1">
      <c r="A22" s="33" t="s">
        <v>17</v>
      </c>
      <c r="B22" s="35" t="s">
        <v>73</v>
      </c>
      <c r="C22" s="36">
        <v>4</v>
      </c>
    </row>
    <row r="23" spans="1:3" ht="42" customHeight="1">
      <c r="A23" s="33" t="s">
        <v>18</v>
      </c>
      <c r="B23" s="35" t="s">
        <v>75</v>
      </c>
      <c r="C23" s="36">
        <v>2</v>
      </c>
    </row>
    <row r="24" spans="1:3" ht="27.75" customHeight="1">
      <c r="A24" s="33" t="s">
        <v>19</v>
      </c>
      <c r="B24" s="37" t="s">
        <v>20</v>
      </c>
      <c r="C24" s="36">
        <v>1</v>
      </c>
    </row>
    <row r="25" spans="1:3" ht="12.75">
      <c r="A25" s="19"/>
      <c r="B25" s="20"/>
      <c r="C25" s="20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D14" sqref="D14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29" t="s">
        <v>60</v>
      </c>
      <c r="B1" s="129"/>
      <c r="C1" s="129"/>
      <c r="D1" s="129"/>
      <c r="E1" s="7"/>
    </row>
    <row r="2" spans="1:5" ht="18" customHeight="1">
      <c r="A2" s="133" t="s">
        <v>32</v>
      </c>
      <c r="B2" s="134"/>
      <c r="C2" s="135" t="s">
        <v>4</v>
      </c>
      <c r="D2" s="131" t="s">
        <v>34</v>
      </c>
      <c r="E2" s="18"/>
    </row>
    <row r="3" spans="1:5" ht="18" customHeight="1" thickBot="1">
      <c r="A3" s="17" t="s">
        <v>31</v>
      </c>
      <c r="B3" s="6" t="s">
        <v>33</v>
      </c>
      <c r="C3" s="136"/>
      <c r="D3" s="132"/>
      <c r="E3" s="18"/>
    </row>
    <row r="4" spans="1:4" ht="90.75" customHeight="1" thickBot="1">
      <c r="A4" s="15" t="s">
        <v>55</v>
      </c>
      <c r="B4" s="16" t="s">
        <v>48</v>
      </c>
      <c r="C4" s="9" t="s">
        <v>122</v>
      </c>
      <c r="D4" s="10" t="s">
        <v>47</v>
      </c>
    </row>
    <row r="5" spans="1:4" ht="78" customHeight="1" thickBot="1">
      <c r="A5" s="28" t="s">
        <v>56</v>
      </c>
      <c r="B5" s="27" t="s">
        <v>49</v>
      </c>
      <c r="C5" s="11" t="s">
        <v>36</v>
      </c>
      <c r="D5" s="12" t="s">
        <v>46</v>
      </c>
    </row>
    <row r="6" spans="1:4" ht="78" customHeight="1" thickBot="1">
      <c r="A6" s="13" t="s">
        <v>57</v>
      </c>
      <c r="B6" s="14" t="s">
        <v>50</v>
      </c>
      <c r="C6" s="11" t="s">
        <v>35</v>
      </c>
      <c r="D6" s="12" t="s">
        <v>45</v>
      </c>
    </row>
    <row r="7" spans="1:4" ht="78" customHeight="1" thickBot="1">
      <c r="A7" s="29" t="s">
        <v>59</v>
      </c>
      <c r="B7" s="30" t="s">
        <v>51</v>
      </c>
      <c r="C7" s="11" t="s">
        <v>123</v>
      </c>
      <c r="D7" s="12" t="s">
        <v>54</v>
      </c>
    </row>
    <row r="8" spans="1:4" ht="78" customHeight="1" thickBot="1">
      <c r="A8" s="31" t="s">
        <v>58</v>
      </c>
      <c r="B8" s="32" t="s">
        <v>52</v>
      </c>
      <c r="C8" s="11" t="s">
        <v>124</v>
      </c>
      <c r="D8" s="12" t="s">
        <v>53</v>
      </c>
    </row>
    <row r="9" spans="1:4" ht="12.75">
      <c r="A9" s="8"/>
      <c r="B9" s="8"/>
      <c r="C9" s="8"/>
      <c r="D9" s="8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Sinarith HENG</cp:lastModifiedBy>
  <cp:lastPrinted>2018-08-11T03:36:19Z</cp:lastPrinted>
  <dcterms:created xsi:type="dcterms:W3CDTF">2008-01-23T13:51:10Z</dcterms:created>
  <dcterms:modified xsi:type="dcterms:W3CDTF">2019-10-21T13:47:09Z</dcterms:modified>
  <cp:category/>
  <cp:version/>
  <cp:contentType/>
  <cp:contentStatus/>
</cp:coreProperties>
</file>