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1086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1'!$A$1:$U$24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<sst xmlns="http://schemas.openxmlformats.org/spreadsheetml/2006/main" count="182" uniqueCount="159">
  <si>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</si>
  <si>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</si>
  <si>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</si>
  <si>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</si>
  <si>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</si>
  <si>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</si>
  <si>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</si>
  <si>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</si>
  <si>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</si>
  <si>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</si>
  <si>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</si>
  <si>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</si>
  <si>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</si>
  <si>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</si>
  <si>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</si>
  <si>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</si>
  <si>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</si>
  <si>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</si>
  <si>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</si>
  <si>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</si>
  <si>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</si>
  <si>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</si>
  <si>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</si>
  <si>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</si>
  <si>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</si>
  <si>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</si>
  <si>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</si>
  <si>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</si>
  <si>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</si>
  <si>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</si>
  <si>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</si>
  <si>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</si>
  <si>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</si>
  <si>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</si>
  <si>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</si>
  <si>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</si>
  <si>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</si>
  <si>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</si>
  <si>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</si>
  <si>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</si>
  <si>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</si>
  <si>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</si>
  <si>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</si>
  <si>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</si>
  <si>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</si>
  <si>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</si>
  <si>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</si>
  <si>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</si>
  <si>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</si>
  <si>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</si>
  <si>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</si>
  <si>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</si>
  <si>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</si>
  <si>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</si>
  <si>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</si>
  <si>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</si>
  <si>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</si>
  <si>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</si>
  <si>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</si>
  <si>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</si>
  <si>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</si>
  <si>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</si>
  <si>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</si>
  <si>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</si>
  <si>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</si>
  <si>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</si>
  <si>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</si>
  <si>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</si>
  <si>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</si>
  <si>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</si>
  <si>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</si>
  <si>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</si>
  <si>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</si>
  <si>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</si>
  <si>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</si>
  <si>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</si>
  <si>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</si>
  <si>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</si>
  <si>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</si>
  <si>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</si>
  <si>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</si>
  <si>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</si>
  <si>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</si>
  <si>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</si>
  <si>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</si>
  <si>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</si>
  <si>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</si>
  <si>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</si>
  <si>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</si>
  <si>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</si>
  <si>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</si>
  <si>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</si>
  <si>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</si>
  <si>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</si>
  <si>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</si>
  <si>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</si>
  <si>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</si>
  <si>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</si>
  <si>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</si>
  <si>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</si>
  <si>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</si>
  <si>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</si>
  <si>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</si>
  <si>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</si>
  <si>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</si>
  <si>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</si>
  <si>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</si>
  <si>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</si>
  <si>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</si>
  <si>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</si>
  <si>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</si>
  <si>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</si>
  <si>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</si>
  <si>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</si>
  <si>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</si>
  <si>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</si>
  <si>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</si>
  <si>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</si>
  <si>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</si>
  <si>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</si>
  <si>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</si>
  <si>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</si>
  <si>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</si>
  <si>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</si>
  <si>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</si>
  <si>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</si>
  <si>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</si>
  <si>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</si>
  <si>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</si>
  <si>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</si>
  <si>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</si>
  <si>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</si>
  <si>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UADM : 51</t>
  </si>
  <si>
    <t>Activité : Déneigement de rue</t>
  </si>
  <si>
    <t>Opération/équipement/procédé : Utilisation de tracteur chargeur</t>
  </si>
  <si>
    <t>Direction : TP</t>
  </si>
  <si>
    <t>Complété par : Annie Chapdelaine</t>
  </si>
  <si>
    <r>
      <t>Date :</t>
    </r>
    <r>
      <rPr>
        <sz val="24"/>
        <rFont val="Calibri"/>
        <family val="2"/>
      </rPr>
      <t xml:space="preserve"> 18 juin 2018</t>
    </r>
  </si>
  <si>
    <r>
      <t>Étape 1</t>
    </r>
    <r>
      <rPr>
        <sz val="16"/>
        <rFont val="Arial"/>
        <family val="2"/>
      </rPr>
      <t xml:space="preserve">
Ronde de sécurité (RDS) - Vérification des liquides</t>
    </r>
  </si>
  <si>
    <r>
      <t>Étape 2</t>
    </r>
    <r>
      <rPr>
        <sz val="16"/>
        <rFont val="Arial"/>
        <family val="2"/>
      </rPr>
      <t xml:space="preserve">
Accès au véhicule</t>
    </r>
  </si>
  <si>
    <r>
      <t xml:space="preserve">Participants : </t>
    </r>
    <r>
      <rPr>
        <b/>
        <sz val="22"/>
        <rFont val="Calibri"/>
        <family val="2"/>
      </rPr>
      <t>Martin Deschesnes, Tony Chechile, Serge Bourgon, Sinarith Heng
Annie Chapdelaine</t>
    </r>
  </si>
  <si>
    <r>
      <t>Étape 3</t>
    </r>
    <r>
      <rPr>
        <sz val="16"/>
        <rFont val="Arial"/>
        <family val="2"/>
      </rPr>
      <t xml:space="preserve">
En opération</t>
    </r>
  </si>
  <si>
    <t>Arr./Serv. : Rivière-des-Prairies–Pointe-aux-Trembles</t>
  </si>
  <si>
    <r>
      <t>Étape 4</t>
    </r>
    <r>
      <rPr>
        <sz val="16"/>
        <rFont val="Arial"/>
        <family val="2"/>
      </rPr>
      <t xml:space="preserve">
Retour au garage: 
Descendre du véhicule et 3 points d'appuis</t>
    </r>
  </si>
  <si>
    <t>Tâches
OU
Parties d'équipement ou              de procédé</t>
  </si>
  <si>
    <t xml:space="preserve">Danger physique: chute plein pied en raison des trous autour du tracteur. </t>
  </si>
  <si>
    <t>Danger physique : contrecoups d'un arrêt brusque (voiture ou citoyen qui passe devant l'appareil).</t>
  </si>
  <si>
    <t>Danger physique : contrecoups de percuter un objet fixe (un regard d'égout, chaîne de trottoir ou une branche d'arbre).</t>
  </si>
  <si>
    <t xml:space="preserve">Danger psychosocial : percuter une personne ou un véhicule, manœuvre de recul (angle mort). </t>
  </si>
  <si>
    <t xml:space="preserve">Danger mécanique: pièce ou véhicule en mouvement - en montant dans le véhicule, la porte de la cabine peut se refermer si elle est mal clanchée. </t>
  </si>
  <si>
    <t>Danger physique : lié au bruit du véhicule.</t>
  </si>
  <si>
    <t>Danger physique : lié aux vibrations du véhicule.</t>
  </si>
  <si>
    <t>Danger physique : travail en hauteur (chute 4 à 10 pieds et de plein pied)</t>
  </si>
  <si>
    <t>Danger physique : chute 4 à 10 pieds - Manque de stabilité lors de l'accès à la cabine puisque le travailleur n'a pas ces 3 points d'appui lors de l'ouverture de la porte cabine.</t>
  </si>
  <si>
    <t>Danger mécanique: pièce ou véhicule en mouvement - La porte du moteur peut se refermer.</t>
  </si>
  <si>
    <t>Danger thermique: éclaboussures des liquides chauds.</t>
  </si>
  <si>
    <t>Danger ergonomique : ouvrir le capot en raison de sa position.</t>
  </si>
  <si>
    <t>Danger chimique: éclaboussures des liquides.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</si>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</sst>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textRotation="90" wrapText="1"/>
    </xf>
    <xf numFmtId="0" fontId="31" fillId="0" borderId="25" xfId="0" applyFont="1" applyFill="1" applyBorder="1" applyAlignment="1">
      <alignment horizontal="left" vertical="center" wrapText="1"/>
    </xf>
    <xf numFmtId="15" fontId="18" fillId="0" borderId="15" xfId="0" applyNumberFormat="1" applyFont="1" applyBorder="1" applyAlignment="1">
      <alignment horizontal="left" vertical="center" wrapText="1"/>
    </xf>
    <xf numFmtId="0" fontId="23" fillId="43" borderId="26" xfId="0" applyFont="1" applyFill="1" applyBorder="1" applyAlignment="1">
      <alignment horizontal="left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4" borderId="2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/>
    </xf>
    <xf numFmtId="0" fontId="24" fillId="44" borderId="2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0" fontId="17" fillId="45" borderId="27" xfId="0" applyFont="1" applyFill="1" applyBorder="1" applyAlignment="1">
      <alignment horizontal="center" vertical="center"/>
    </xf>
    <xf numFmtId="0" fontId="17" fillId="45" borderId="16" xfId="0" applyFont="1" applyFill="1" applyBorder="1" applyAlignment="1">
      <alignment horizontal="center" vertical="center"/>
    </xf>
    <xf numFmtId="0" fontId="17" fillId="45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39" borderId="31" xfId="0" applyFont="1" applyFill="1" applyBorder="1" applyAlignment="1">
      <alignment horizontal="center" vertical="center" textRotation="90" wrapText="1"/>
    </xf>
    <xf numFmtId="0" fontId="16" fillId="39" borderId="32" xfId="0" applyFont="1" applyFill="1" applyBorder="1" applyAlignment="1">
      <alignment horizontal="center" vertical="center" textRotation="90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/>
    </xf>
    <xf numFmtId="0" fontId="18" fillId="0" borderId="35" xfId="0" applyFont="1" applyFill="1" applyBorder="1" applyAlignment="1">
      <alignment horizontal="left" vertical="top"/>
    </xf>
    <xf numFmtId="0" fontId="18" fillId="0" borderId="26" xfId="0" applyFont="1" applyFill="1" applyBorder="1" applyAlignment="1">
      <alignment horizontal="left" vertical="top"/>
    </xf>
    <xf numFmtId="15" fontId="18" fillId="0" borderId="15" xfId="0" applyNumberFormat="1" applyFont="1" applyBorder="1" applyAlignment="1">
      <alignment horizontal="left" vertical="center"/>
    </xf>
    <xf numFmtId="15" fontId="18" fillId="0" borderId="27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15" fontId="19" fillId="36" borderId="33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6" xfId="0" applyNumberFormat="1" applyFont="1" applyFill="1" applyBorder="1" applyAlignment="1">
      <alignment horizontal="center" vertical="center"/>
    </xf>
    <xf numFmtId="15" fontId="19" fillId="36" borderId="37" xfId="0" applyNumberFormat="1" applyFont="1" applyFill="1" applyBorder="1" applyAlignment="1">
      <alignment horizontal="center" vertical="center"/>
    </xf>
    <xf numFmtId="15" fontId="19" fillId="36" borderId="38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7" fillId="46" borderId="28" xfId="0" applyFont="1" applyFill="1" applyBorder="1" applyAlignment="1">
      <alignment horizontal="center" vertical="center" wrapText="1"/>
    </xf>
    <xf numFmtId="0" fontId="17" fillId="46" borderId="29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32" fillId="0" borderId="31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0" borderId="11" xfId="0" applyFont="1" applyFill="1" applyBorder="1" applyAlignment="1">
      <alignment horizontal="left" vertical="center" wrapText="1"/>
    </xf>
    <xf numFmtId="0" fontId="16" fillId="39" borderId="31" xfId="0" applyFont="1" applyFill="1" applyBorder="1" applyAlignment="1">
      <alignment horizontal="left" vertical="center" textRotation="90" wrapText="1"/>
    </xf>
    <xf numFmtId="0" fontId="16" fillId="39" borderId="32" xfId="0" applyFont="1" applyFill="1" applyBorder="1" applyAlignment="1">
      <alignment horizontal="left" vertical="center" textRotation="90" wrapText="1"/>
    </xf>
    <xf numFmtId="15" fontId="18" fillId="0" borderId="27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7" fillId="41" borderId="27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3" borderId="2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zoomScaleNormal="40" zoomScaleSheetLayoutView="50" workbookViewId="0" topLeftCell="A1">
      <selection activeCell="B13" sqref="B13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42.75" customHeight="1">
      <c r="A2" s="67" t="s">
        <v>142</v>
      </c>
      <c r="B2" s="67"/>
      <c r="C2" s="76"/>
      <c r="D2" s="94" t="s">
        <v>135</v>
      </c>
      <c r="E2" s="95"/>
      <c r="F2" s="95"/>
      <c r="G2" s="95"/>
      <c r="H2" s="95"/>
      <c r="I2" s="95"/>
      <c r="J2" s="95"/>
      <c r="K2" s="95"/>
      <c r="L2" s="90" t="s">
        <v>136</v>
      </c>
      <c r="M2" s="90"/>
      <c r="N2" s="91"/>
      <c r="O2" s="49"/>
      <c r="P2" s="67" t="s">
        <v>137</v>
      </c>
      <c r="Q2" s="67"/>
      <c r="R2" s="67"/>
      <c r="S2" s="67"/>
      <c r="T2" s="67"/>
      <c r="U2" s="67"/>
    </row>
    <row r="3" spans="1:21" ht="42.75" customHeight="1">
      <c r="A3" s="88" t="s">
        <v>132</v>
      </c>
      <c r="B3" s="88"/>
      <c r="C3" s="88"/>
      <c r="D3" s="84" t="s">
        <v>140</v>
      </c>
      <c r="E3" s="85"/>
      <c r="F3" s="85"/>
      <c r="G3" s="85"/>
      <c r="H3" s="85"/>
      <c r="I3" s="85"/>
      <c r="J3" s="85"/>
      <c r="K3" s="85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1:21" ht="42.75" customHeight="1">
      <c r="A4" s="88" t="s">
        <v>133</v>
      </c>
      <c r="B4" s="88"/>
      <c r="C4" s="88"/>
      <c r="D4" s="86"/>
      <c r="E4" s="87"/>
      <c r="F4" s="87"/>
      <c r="G4" s="87"/>
      <c r="H4" s="87"/>
      <c r="I4" s="87"/>
      <c r="J4" s="87"/>
      <c r="K4" s="87"/>
      <c r="L4" s="89" t="s">
        <v>125</v>
      </c>
      <c r="M4" s="90"/>
      <c r="N4" s="91"/>
      <c r="O4" s="49"/>
      <c r="P4" s="67" t="s">
        <v>124</v>
      </c>
      <c r="Q4" s="67"/>
      <c r="R4" s="67"/>
      <c r="S4" s="67"/>
      <c r="T4" s="67"/>
      <c r="U4" s="67"/>
    </row>
    <row r="5" spans="1:21" ht="42.75" customHeight="1">
      <c r="A5" s="89" t="s">
        <v>134</v>
      </c>
      <c r="B5" s="90"/>
      <c r="C5" s="90"/>
      <c r="D5" s="90"/>
      <c r="E5" s="90"/>
      <c r="F5" s="90"/>
      <c r="G5" s="90"/>
      <c r="H5" s="90"/>
      <c r="I5" s="90"/>
      <c r="J5" s="91"/>
      <c r="K5" s="119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96" t="s">
        <v>0</v>
      </c>
      <c r="B7" s="97"/>
      <c r="C7" s="98"/>
      <c r="D7" s="69" t="s">
        <v>75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42.75" customHeight="1">
      <c r="A8" s="99"/>
      <c r="B8" s="100"/>
      <c r="C8" s="101"/>
      <c r="D8" s="77" t="s">
        <v>5</v>
      </c>
      <c r="E8" s="78"/>
      <c r="F8" s="78"/>
      <c r="G8" s="78"/>
      <c r="H8" s="78"/>
      <c r="I8" s="78"/>
      <c r="J8" s="78"/>
      <c r="K8" s="78"/>
      <c r="L8" s="78"/>
      <c r="M8" s="79"/>
      <c r="N8" s="122" t="s">
        <v>6</v>
      </c>
      <c r="O8" s="123"/>
      <c r="P8" s="123"/>
      <c r="Q8" s="123"/>
      <c r="R8" s="123"/>
      <c r="S8" s="123"/>
      <c r="T8" s="123"/>
      <c r="U8" s="124"/>
    </row>
    <row r="9" spans="1:21" ht="69.75" customHeight="1" thickBot="1">
      <c r="A9" s="102"/>
      <c r="B9" s="103"/>
      <c r="C9" s="104"/>
      <c r="D9" s="110" t="s">
        <v>126</v>
      </c>
      <c r="E9" s="111"/>
      <c r="F9" s="112"/>
      <c r="G9" s="112"/>
      <c r="H9" s="73"/>
      <c r="I9" s="52"/>
      <c r="J9" s="74" t="s">
        <v>127</v>
      </c>
      <c r="K9" s="75"/>
      <c r="L9" s="108" t="s">
        <v>128</v>
      </c>
      <c r="M9" s="109"/>
      <c r="N9" s="110" t="s">
        <v>126</v>
      </c>
      <c r="O9" s="111"/>
      <c r="P9" s="112"/>
      <c r="Q9" s="112"/>
      <c r="R9" s="73"/>
      <c r="S9" s="52"/>
      <c r="T9" s="72" t="s">
        <v>129</v>
      </c>
      <c r="U9" s="73"/>
    </row>
    <row r="10" spans="1:21" ht="48.75" customHeight="1" thickBot="1">
      <c r="A10" s="92" t="s">
        <v>144</v>
      </c>
      <c r="B10" s="80" t="s">
        <v>110</v>
      </c>
      <c r="C10" s="81"/>
      <c r="D10" s="82" t="s">
        <v>1</v>
      </c>
      <c r="E10" s="82" t="s">
        <v>37</v>
      </c>
      <c r="F10" s="82" t="s">
        <v>3</v>
      </c>
      <c r="G10" s="82" t="s">
        <v>38</v>
      </c>
      <c r="H10" s="82" t="s">
        <v>2</v>
      </c>
      <c r="I10" s="82" t="s">
        <v>39</v>
      </c>
      <c r="J10" s="82" t="s">
        <v>36</v>
      </c>
      <c r="K10" s="82" t="s">
        <v>70</v>
      </c>
      <c r="L10" s="82" t="s">
        <v>4</v>
      </c>
      <c r="M10" s="117" t="s">
        <v>71</v>
      </c>
      <c r="N10" s="82" t="s">
        <v>1</v>
      </c>
      <c r="O10" s="53" t="s">
        <v>37</v>
      </c>
      <c r="P10" s="82" t="s">
        <v>3</v>
      </c>
      <c r="Q10" s="53" t="s">
        <v>38</v>
      </c>
      <c r="R10" s="82" t="s">
        <v>2</v>
      </c>
      <c r="S10" s="53" t="s">
        <v>39</v>
      </c>
      <c r="T10" s="82" t="s">
        <v>36</v>
      </c>
      <c r="U10" s="82" t="s">
        <v>70</v>
      </c>
    </row>
    <row r="11" spans="1:21" ht="138" customHeight="1" thickBot="1">
      <c r="A11" s="93"/>
      <c r="B11" s="47" t="s">
        <v>131</v>
      </c>
      <c r="C11" s="48" t="s">
        <v>130</v>
      </c>
      <c r="D11" s="83"/>
      <c r="E11" s="83"/>
      <c r="F11" s="83"/>
      <c r="G11" s="83"/>
      <c r="H11" s="83"/>
      <c r="I11" s="83"/>
      <c r="J11" s="83"/>
      <c r="K11" s="83"/>
      <c r="L11" s="83"/>
      <c r="M11" s="118"/>
      <c r="N11" s="83"/>
      <c r="O11" s="53"/>
      <c r="P11" s="83"/>
      <c r="Q11" s="53"/>
      <c r="R11" s="83"/>
      <c r="S11" s="53"/>
      <c r="T11" s="83"/>
      <c r="U11" s="83"/>
    </row>
    <row r="12" spans="1:21" ht="138" customHeight="1">
      <c r="A12" s="113" t="s">
        <v>138</v>
      </c>
      <c r="B12" s="66" t="s">
        <v>156</v>
      </c>
      <c r="C12" s="61"/>
      <c r="D12" s="62"/>
      <c r="E12" s="63" t="e">
        <f>VLOOKUP(D12,'Annexe 3'!A:C,3,FALSE)</f>
        <v>#N/A</v>
      </c>
      <c r="F12" s="64"/>
      <c r="G12" s="55" t="e">
        <f>VLOOKUP(F12,'Annexe 3'!A:C,3,FALSE)</f>
        <v>#N/A</v>
      </c>
      <c r="H12" s="55"/>
      <c r="I12" s="55" t="e">
        <f>VLOOKUP(H12,'Annexe 3'!A:C,3,FALSE)</f>
        <v>#N/A</v>
      </c>
      <c r="J12" s="56" t="e">
        <f>E12*G12*I12</f>
        <v>#N/A</v>
      </c>
      <c r="K12" s="56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62"/>
      <c r="M12" s="65"/>
      <c r="N12" s="62"/>
      <c r="O12" s="54" t="e">
        <f>VLOOKUP(N12,'Annexe 3'!A:C,3,FALSE)</f>
        <v>#N/A</v>
      </c>
      <c r="P12" s="55"/>
      <c r="Q12" s="55" t="e">
        <f>VLOOKUP(P12,'Annexe 3'!A:C,3,FALSE)</f>
        <v>#N/A</v>
      </c>
      <c r="R12" s="55"/>
      <c r="S12" s="55" t="e">
        <f>VLOOKUP(R12,'Annexe 3'!A:C,3,FALSE)</f>
        <v>#N/A</v>
      </c>
      <c r="T12" s="56" t="e">
        <f>O13*Q13*S13</f>
        <v>#N/A</v>
      </c>
      <c r="U12" s="56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114"/>
      <c r="B13" s="57" t="s">
        <v>157</v>
      </c>
      <c r="C13" s="34"/>
      <c r="D13" s="54"/>
      <c r="E13" s="54" t="e">
        <f>VLOOKUP(D13,'Annexe 3'!A:C,3,FALSE)</f>
        <v>#N/A</v>
      </c>
      <c r="F13" s="55"/>
      <c r="G13" s="55" t="e">
        <f>VLOOKUP(F13,'Annexe 3'!A:C,3,FALSE)</f>
        <v>#N/A</v>
      </c>
      <c r="H13" s="55"/>
      <c r="I13" s="55" t="e">
        <f>VLOOKUP(H13,'Annexe 3'!A:C,3,FALSE)</f>
        <v>#N/A</v>
      </c>
      <c r="J13" s="56" t="e">
        <f>E13*G13*I13</f>
        <v>#N/A</v>
      </c>
      <c r="K13" s="56" t="e">
        <f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5"/>
      <c r="M13" s="55"/>
      <c r="N13" s="54"/>
      <c r="O13" s="54" t="e">
        <f>VLOOKUP(N13,'Annexe 3'!A:C,3,FALSE)</f>
        <v>#N/A</v>
      </c>
      <c r="P13" s="55"/>
      <c r="Q13" s="55" t="e">
        <f>VLOOKUP(P13,'Annexe 3'!A:C,3,FALSE)</f>
        <v>#N/A</v>
      </c>
      <c r="R13" s="55"/>
      <c r="S13" s="55" t="e">
        <f>VLOOKUP(R13,'Annexe 3'!A:C,3,FALSE)</f>
        <v>#N/A</v>
      </c>
      <c r="T13" s="56" t="e">
        <f>O14*Q14*S14</f>
        <v>#N/A</v>
      </c>
      <c r="U13" s="56" t="e">
        <f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19.25" customHeight="1">
      <c r="A14" s="114"/>
      <c r="B14" s="57" t="s">
        <v>155</v>
      </c>
      <c r="C14" s="34"/>
      <c r="D14" s="54"/>
      <c r="E14" s="54" t="e">
        <f>VLOOKUP(D14,'Annexe 3'!A:C,3,FALSE)</f>
        <v>#N/A</v>
      </c>
      <c r="F14" s="55"/>
      <c r="G14" s="55" t="e">
        <f>VLOOKUP(F14,'Annexe 3'!A:C,3,FALSE)</f>
        <v>#N/A</v>
      </c>
      <c r="H14" s="55"/>
      <c r="I14" s="55" t="e">
        <f>VLOOKUP(H14,'Annexe 3'!A:C,3,FALSE)</f>
        <v>#N/A</v>
      </c>
      <c r="J14" s="56" t="e">
        <f>E14*G14*I14</f>
        <v>#N/A</v>
      </c>
      <c r="K14" s="56" t="e">
        <f>IF(AND(J14&gt;4,J14&lt;70),"(1) Très faible",IF(AND(J14&gt;69,J14&lt;200),"(2) Faible",IF(AND(J14&gt;199,J14&lt;400),"(3) Modéré",IF(AND(J14&gt;399,J14&lt;800),"(4) Élevé",IF(AND(J14&gt;799),"(5) Très élevé","s.o.")))))</f>
        <v>#N/A</v>
      </c>
      <c r="L14" s="55"/>
      <c r="M14" s="55"/>
      <c r="N14" s="54"/>
      <c r="O14" s="54" t="e">
        <f>VLOOKUP(N14,'Annexe 3'!A:C,3,FALSE)</f>
        <v>#N/A</v>
      </c>
      <c r="P14" s="55"/>
      <c r="Q14" s="55" t="e">
        <f>VLOOKUP(P14,'Annexe 3'!A:C,3,FALSE)</f>
        <v>#N/A</v>
      </c>
      <c r="R14" s="55"/>
      <c r="S14" s="55" t="e">
        <f>VLOOKUP(R14,'Annexe 3'!A:C,3,FALSE)</f>
        <v>#N/A</v>
      </c>
      <c r="T14" s="56" t="e">
        <f aca="true" t="shared" si="0" ref="T14:T19">O14*Q14*S14</f>
        <v>#N/A</v>
      </c>
      <c r="U14" s="56" t="e">
        <f aca="true" t="shared" si="1" ref="U14:U24">IF(AND(T14&gt;4,T14&lt;70),"(1) Très faible",IF(AND(T14&gt;69,T14&lt;200),"(2) Faible",IF(AND(T14&gt;199,T14&lt;400),"(3) Modéré",IF(AND(T14&gt;399,T14&lt;800),"(4) Élevé",IF(AND(T14&gt;799),"(5) Très élevé","s.o.")))))</f>
        <v>#N/A</v>
      </c>
    </row>
    <row r="15" spans="1:21" ht="119.25" customHeight="1">
      <c r="A15" s="114"/>
      <c r="B15" s="58" t="s">
        <v>154</v>
      </c>
      <c r="C15" s="34"/>
      <c r="D15" s="54"/>
      <c r="E15" s="54" t="e">
        <f>VLOOKUP(D15,'Annexe 3'!A:C,3,FALSE)</f>
        <v>#N/A</v>
      </c>
      <c r="F15" s="55"/>
      <c r="G15" s="55" t="e">
        <f>VLOOKUP(F15,'Annexe 3'!A:C,3,FALSE)</f>
        <v>#N/A</v>
      </c>
      <c r="H15" s="55"/>
      <c r="I15" s="55" t="e">
        <f>VLOOKUP(H15,'Annexe 3'!A:C,3,FALSE)</f>
        <v>#N/A</v>
      </c>
      <c r="J15" s="56" t="e">
        <f>E15*G15*I15</f>
        <v>#N/A</v>
      </c>
      <c r="K15" s="56" t="e">
        <f>IF(AND(J15&gt;4,J15&lt;70),"(1) Très faible",IF(AND(J15&gt;69,J15&lt;200),"(2) Faible",IF(AND(J15&gt;199,J15&lt;400),"(3) Modéré",IF(AND(J15&gt;399,J15&lt;800),"(4) Élevé",IF(AND(J15&gt;799),"(5) Très élevé","s.o.")))))</f>
        <v>#N/A</v>
      </c>
      <c r="L15" s="55"/>
      <c r="M15" s="55"/>
      <c r="N15" s="54"/>
      <c r="O15" s="54" t="e">
        <f>VLOOKUP(N15,'Annexe 3'!A:C,3,FALSE)</f>
        <v>#N/A</v>
      </c>
      <c r="P15" s="55"/>
      <c r="Q15" s="55" t="e">
        <f>VLOOKUP(P15,'Annexe 3'!A:C,3,FALSE)</f>
        <v>#N/A</v>
      </c>
      <c r="R15" s="55"/>
      <c r="S15" s="55" t="e">
        <f>VLOOKUP(R15,'Annexe 3'!A:C,3,FALSE)</f>
        <v>#N/A</v>
      </c>
      <c r="T15" s="56" t="e">
        <f t="shared" si="0"/>
        <v>#N/A</v>
      </c>
      <c r="U15" s="56" t="e">
        <f t="shared" si="1"/>
        <v>#N/A</v>
      </c>
    </row>
    <row r="16" spans="1:21" ht="119.25" customHeight="1">
      <c r="A16" s="115"/>
      <c r="B16" s="59" t="s">
        <v>145</v>
      </c>
      <c r="C16" s="34"/>
      <c r="D16" s="54"/>
      <c r="E16" s="54" t="e">
        <f>VLOOKUP(D16,'Annexe 3'!A:C,3,FALSE)</f>
        <v>#N/A</v>
      </c>
      <c r="F16" s="55"/>
      <c r="G16" s="55" t="e">
        <f>VLOOKUP(F16,'Annexe 3'!A:C,3,FALSE)</f>
        <v>#N/A</v>
      </c>
      <c r="H16" s="55"/>
      <c r="I16" s="55" t="e">
        <f>VLOOKUP(H16,'Annexe 3'!A:C,3,FALSE)</f>
        <v>#N/A</v>
      </c>
      <c r="J16" s="56" t="e">
        <f>E16*G16*I16</f>
        <v>#N/A</v>
      </c>
      <c r="K16" s="56" t="e">
        <f>IF(AND(J16&gt;4,J16&lt;70),"(1) Très faible",IF(AND(J16&gt;69,J16&lt;200),"(2) Faible",IF(AND(J16&gt;199,J16&lt;400),"(3) Modéré",IF(AND(J16&gt;399,J16&lt;800),"(4) Élevé",IF(AND(J16&gt;799),"(5) Très élevé","s.o.")))))</f>
        <v>#N/A</v>
      </c>
      <c r="L16" s="55"/>
      <c r="M16" s="55"/>
      <c r="N16" s="54"/>
      <c r="O16" s="54" t="e">
        <f>VLOOKUP(N16,'Annexe 3'!A:C,3,FALSE)</f>
        <v>#N/A</v>
      </c>
      <c r="P16" s="55"/>
      <c r="Q16" s="55" t="e">
        <f>VLOOKUP(P16,'Annexe 3'!A:C,3,FALSE)</f>
        <v>#N/A</v>
      </c>
      <c r="R16" s="55"/>
      <c r="S16" s="55" t="e">
        <f>VLOOKUP(R16,'Annexe 3'!A:C,3,FALSE)</f>
        <v>#N/A</v>
      </c>
      <c r="T16" s="56" t="e">
        <f t="shared" si="0"/>
        <v>#N/A</v>
      </c>
      <c r="U16" s="56" t="e">
        <f t="shared" si="1"/>
        <v>#N/A</v>
      </c>
    </row>
    <row r="17" spans="1:21" ht="119.25" customHeight="1">
      <c r="A17" s="105" t="s">
        <v>139</v>
      </c>
      <c r="B17" s="59" t="s">
        <v>153</v>
      </c>
      <c r="C17" s="34"/>
      <c r="D17" s="54"/>
      <c r="E17" s="54" t="e">
        <f>VLOOKUP(D17,'Annexe 3'!A:C,3,FALSE)</f>
        <v>#N/A</v>
      </c>
      <c r="F17" s="55"/>
      <c r="G17" s="55" t="e">
        <f>VLOOKUP(F17,'Annexe 3'!A:C,3,FALSE)</f>
        <v>#N/A</v>
      </c>
      <c r="H17" s="55"/>
      <c r="I17" s="55" t="e">
        <f>VLOOKUP(H17,'Annexe 3'!A:C,3,FALSE)</f>
        <v>#N/A</v>
      </c>
      <c r="J17" s="56" t="e">
        <f aca="true" t="shared" si="2" ref="J17:J24">E17*G17*I17</f>
        <v>#N/A</v>
      </c>
      <c r="K17" s="56" t="e">
        <f aca="true" t="shared" si="3" ref="K17:K24">IF(AND(J17&gt;4,J17&lt;70),"(1) Très faible",IF(AND(J17&gt;69,J17&lt;200),"(2) Faible",IF(AND(J17&gt;199,J17&lt;400),"(3) Modéré",IF(AND(J17&gt;399,J17&lt;800),"(4) Élevé",IF(AND(J17&gt;799),"(5) Très élevé","s.o.")))))</f>
        <v>#N/A</v>
      </c>
      <c r="L17" s="55"/>
      <c r="M17" s="55"/>
      <c r="N17" s="54"/>
      <c r="O17" s="54" t="e">
        <f>VLOOKUP(N17,'Annexe 3'!A:C,3,FALSE)</f>
        <v>#N/A</v>
      </c>
      <c r="P17" s="55"/>
      <c r="Q17" s="55" t="e">
        <f>VLOOKUP(P17,'Annexe 3'!A:C,3,FALSE)</f>
        <v>#N/A</v>
      </c>
      <c r="R17" s="55"/>
      <c r="S17" s="55" t="e">
        <f>VLOOKUP(R17,'Annexe 3'!A:C,3,FALSE)</f>
        <v>#N/A</v>
      </c>
      <c r="T17" s="56" t="e">
        <f>O17*Q17*S17</f>
        <v>#N/A</v>
      </c>
      <c r="U17" s="56" t="e">
        <f>IF(AND(T17&gt;4,T17&lt;70),"(1) Très faible",IF(AND(T17&gt;69,T17&lt;200),"(2) Faible",IF(AND(T17&gt;199,T17&lt;400),"(3) Modéré",IF(AND(T17&gt;399,T17&lt;800),"(4) Élevé",IF(AND(T17&gt;799),"(5) Très élevé","s.o.")))))</f>
        <v>#N/A</v>
      </c>
    </row>
    <row r="18" spans="1:21" ht="119.25" customHeight="1">
      <c r="A18" s="116"/>
      <c r="B18" s="59" t="s">
        <v>149</v>
      </c>
      <c r="C18" s="34"/>
      <c r="D18" s="54"/>
      <c r="E18" s="54" t="e">
        <f>VLOOKUP(D18,'Annexe 3'!A:C,3,FALSE)</f>
        <v>#N/A</v>
      </c>
      <c r="F18" s="55"/>
      <c r="G18" s="55" t="e">
        <f>VLOOKUP(F18,'Annexe 3'!A:C,3,FALSE)</f>
        <v>#N/A</v>
      </c>
      <c r="H18" s="55"/>
      <c r="I18" s="55" t="e">
        <f>VLOOKUP(H18,'Annexe 3'!A:C,3,FALSE)</f>
        <v>#N/A</v>
      </c>
      <c r="J18" s="56" t="e">
        <f t="shared" si="2"/>
        <v>#N/A</v>
      </c>
      <c r="K18" s="56" t="e">
        <f t="shared" si="3"/>
        <v>#N/A</v>
      </c>
      <c r="L18" s="55"/>
      <c r="M18" s="55"/>
      <c r="N18" s="54"/>
      <c r="O18" s="54" t="e">
        <f>VLOOKUP(N18,'Annexe 3'!A:C,3,FALSE)</f>
        <v>#N/A</v>
      </c>
      <c r="P18" s="55"/>
      <c r="Q18" s="55" t="e">
        <f>VLOOKUP(P18,'Annexe 3'!A:C,3,FALSE)</f>
        <v>#N/A</v>
      </c>
      <c r="R18" s="55"/>
      <c r="S18" s="55" t="e">
        <f>VLOOKUP(R18,'Annexe 3'!A:C,3,FALSE)</f>
        <v>#N/A</v>
      </c>
      <c r="T18" s="56" t="e">
        <f>O18*Q18*S18</f>
        <v>#N/A</v>
      </c>
      <c r="U18" s="56" t="e">
        <f>IF(AND(T18&gt;4,T18&lt;70),"(1) Très faible",IF(AND(T18&gt;69,T18&lt;200),"(2) Faible",IF(AND(T18&gt;199,T18&lt;400),"(3) Modéré",IF(AND(T18&gt;399,T18&lt;800),"(4) Élevé",IF(AND(T18&gt;799),"(5) Très élevé","s.o.")))))</f>
        <v>#N/A</v>
      </c>
    </row>
    <row r="19" spans="1:21" ht="119.25" customHeight="1">
      <c r="A19" s="105" t="s">
        <v>141</v>
      </c>
      <c r="B19" s="59" t="s">
        <v>147</v>
      </c>
      <c r="C19" s="34"/>
      <c r="D19" s="54"/>
      <c r="E19" s="54" t="e">
        <f>VLOOKUP(D19,'Annexe 3'!A:C,3,FALSE)</f>
        <v>#N/A</v>
      </c>
      <c r="F19" s="55"/>
      <c r="G19" s="55" t="e">
        <f>VLOOKUP(F19,'Annexe 3'!A:C,3,FALSE)</f>
        <v>#N/A</v>
      </c>
      <c r="H19" s="55"/>
      <c r="I19" s="55" t="e">
        <f>VLOOKUP(H19,'Annexe 3'!A:C,3,FALSE)</f>
        <v>#N/A</v>
      </c>
      <c r="J19" s="56" t="e">
        <f t="shared" si="2"/>
        <v>#N/A</v>
      </c>
      <c r="K19" s="56" t="e">
        <f t="shared" si="3"/>
        <v>#N/A</v>
      </c>
      <c r="L19" s="55"/>
      <c r="M19" s="55"/>
      <c r="N19" s="54"/>
      <c r="O19" s="54" t="e">
        <f>VLOOKUP(N19,'Annexe 3'!A:C,3,FALSE)</f>
        <v>#N/A</v>
      </c>
      <c r="P19" s="55"/>
      <c r="Q19" s="55" t="e">
        <f>VLOOKUP(P19,'Annexe 3'!A:C,3,FALSE)</f>
        <v>#N/A</v>
      </c>
      <c r="R19" s="55"/>
      <c r="S19" s="55" t="e">
        <f>VLOOKUP(R19,'Annexe 3'!A:C,3,FALSE)</f>
        <v>#N/A</v>
      </c>
      <c r="T19" s="56" t="e">
        <f t="shared" si="0"/>
        <v>#N/A</v>
      </c>
      <c r="U19" s="56" t="e">
        <f t="shared" si="1"/>
        <v>#N/A</v>
      </c>
    </row>
    <row r="20" spans="1:21" ht="119.25" customHeight="1">
      <c r="A20" s="106"/>
      <c r="B20" s="59" t="s">
        <v>146</v>
      </c>
      <c r="C20" s="34"/>
      <c r="D20" s="54"/>
      <c r="E20" s="54" t="e">
        <f>VLOOKUP(D20,'Annexe 3'!A:C,3,FALSE)</f>
        <v>#N/A</v>
      </c>
      <c r="F20" s="55"/>
      <c r="G20" s="55" t="e">
        <f>VLOOKUP(F20,'Annexe 3'!A:C,3,FALSE)</f>
        <v>#N/A</v>
      </c>
      <c r="H20" s="55"/>
      <c r="I20" s="55" t="e">
        <f>VLOOKUP(H20,'Annexe 3'!A:C,3,FALSE)</f>
        <v>#N/A</v>
      </c>
      <c r="J20" s="56" t="e">
        <f t="shared" si="2"/>
        <v>#N/A</v>
      </c>
      <c r="K20" s="56" t="e">
        <f t="shared" si="3"/>
        <v>#N/A</v>
      </c>
      <c r="L20" s="55"/>
      <c r="M20" s="55"/>
      <c r="N20" s="54"/>
      <c r="O20" s="54" t="e">
        <f>VLOOKUP(N20,'Annexe 3'!A:C,3,FALSE)</f>
        <v>#N/A</v>
      </c>
      <c r="P20" s="55"/>
      <c r="Q20" s="55" t="e">
        <f>VLOOKUP(P20,'Annexe 3'!A:C,3,FALSE)</f>
        <v>#N/A</v>
      </c>
      <c r="R20" s="55"/>
      <c r="S20" s="55" t="e">
        <f>VLOOKUP(R20,'Annexe 3'!A:C,3,FALSE)</f>
        <v>#N/A</v>
      </c>
      <c r="T20" s="56" t="e">
        <f>O20*Q20*S20</f>
        <v>#N/A</v>
      </c>
      <c r="U20" s="56" t="e">
        <f t="shared" si="1"/>
        <v>#N/A</v>
      </c>
    </row>
    <row r="21" spans="1:21" ht="119.25" customHeight="1">
      <c r="A21" s="106"/>
      <c r="B21" s="59" t="s">
        <v>148</v>
      </c>
      <c r="C21" s="34"/>
      <c r="D21" s="54"/>
      <c r="E21" s="54" t="e">
        <f>VLOOKUP(D21,'Annexe 3'!A:C,3,FALSE)</f>
        <v>#N/A</v>
      </c>
      <c r="F21" s="55"/>
      <c r="G21" s="55" t="e">
        <f>VLOOKUP(F21,'Annexe 3'!A:C,3,FALSE)</f>
        <v>#N/A</v>
      </c>
      <c r="H21" s="55"/>
      <c r="I21" s="55" t="e">
        <f>VLOOKUP(H21,'Annexe 3'!A:C,3,FALSE)</f>
        <v>#N/A</v>
      </c>
      <c r="J21" s="56" t="e">
        <f t="shared" si="2"/>
        <v>#N/A</v>
      </c>
      <c r="K21" s="56" t="e">
        <f t="shared" si="3"/>
        <v>#N/A</v>
      </c>
      <c r="L21" s="55"/>
      <c r="M21" s="55"/>
      <c r="N21" s="54"/>
      <c r="O21" s="54" t="e">
        <f>VLOOKUP(N21,'Annexe 3'!A:C,3,FALSE)</f>
        <v>#N/A</v>
      </c>
      <c r="P21" s="55"/>
      <c r="Q21" s="55" t="e">
        <f>VLOOKUP(P21,'Annexe 3'!A:C,3,FALSE)</f>
        <v>#N/A</v>
      </c>
      <c r="R21" s="55"/>
      <c r="S21" s="55" t="e">
        <f>VLOOKUP(R21,'Annexe 3'!A:C,3,FALSE)</f>
        <v>#N/A</v>
      </c>
      <c r="T21" s="56" t="e">
        <f>O21*Q21*S21</f>
        <v>#N/A</v>
      </c>
      <c r="U21" s="56" t="e">
        <f t="shared" si="1"/>
        <v>#N/A</v>
      </c>
    </row>
    <row r="22" spans="1:21" ht="119.25" customHeight="1">
      <c r="A22" s="106"/>
      <c r="B22" s="59" t="s">
        <v>150</v>
      </c>
      <c r="C22" s="34"/>
      <c r="D22" s="54"/>
      <c r="E22" s="54" t="e">
        <f>VLOOKUP(D22,'Annexe 3'!A:C,3,FALSE)</f>
        <v>#N/A</v>
      </c>
      <c r="F22" s="55"/>
      <c r="G22" s="55" t="e">
        <f>VLOOKUP(F22,'Annexe 3'!A:C,3,FALSE)</f>
        <v>#N/A</v>
      </c>
      <c r="H22" s="55"/>
      <c r="I22" s="55" t="e">
        <f>VLOOKUP(H22,'Annexe 3'!A:C,3,FALSE)</f>
        <v>#N/A</v>
      </c>
      <c r="J22" s="56" t="e">
        <f t="shared" si="2"/>
        <v>#N/A</v>
      </c>
      <c r="K22" s="56" t="e">
        <f t="shared" si="3"/>
        <v>#N/A</v>
      </c>
      <c r="L22" s="55"/>
      <c r="M22" s="55"/>
      <c r="N22" s="54"/>
      <c r="O22" s="54" t="e">
        <f>VLOOKUP(N22,'Annexe 3'!A:C,3,FALSE)</f>
        <v>#N/A</v>
      </c>
      <c r="P22" s="55"/>
      <c r="Q22" s="55" t="e">
        <f>VLOOKUP(P22,'Annexe 3'!A:C,3,FALSE)</f>
        <v>#N/A</v>
      </c>
      <c r="R22" s="55"/>
      <c r="S22" s="55" t="e">
        <f>VLOOKUP(R22,'Annexe 3'!A:C,3,FALSE)</f>
        <v>#N/A</v>
      </c>
      <c r="T22" s="56" t="e">
        <f>O22*Q22*S22</f>
        <v>#N/A</v>
      </c>
      <c r="U22" s="56" t="e">
        <f>IF(AND(T22&gt;4,T22&lt;70),"(1) Très faible",IF(AND(T22&gt;69,T22&lt;200),"(2) Faible",IF(AND(T22&gt;199,T22&lt;400),"(3) Modéré",IF(AND(T22&gt;399,T22&lt;800),"(4) Élevé",IF(AND(T22&gt;799),"(5) Très élevé","s.o.")))))</f>
        <v>#N/A</v>
      </c>
    </row>
    <row r="23" spans="1:21" ht="119.25" customHeight="1">
      <c r="A23" s="107"/>
      <c r="B23" s="59" t="s">
        <v>151</v>
      </c>
      <c r="C23" s="34"/>
      <c r="D23" s="54"/>
      <c r="E23" s="54" t="e">
        <f>VLOOKUP(D23,'Annexe 3'!A:C,3,FALSE)</f>
        <v>#N/A</v>
      </c>
      <c r="F23" s="55"/>
      <c r="G23" s="55" t="e">
        <f>VLOOKUP(F23,'Annexe 3'!A:C,3,FALSE)</f>
        <v>#N/A</v>
      </c>
      <c r="H23" s="55"/>
      <c r="I23" s="55" t="e">
        <f>VLOOKUP(H23,'Annexe 3'!A:C,3,FALSE)</f>
        <v>#N/A</v>
      </c>
      <c r="J23" s="56" t="e">
        <f t="shared" si="2"/>
        <v>#N/A</v>
      </c>
      <c r="K23" s="56" t="e">
        <f t="shared" si="3"/>
        <v>#N/A</v>
      </c>
      <c r="L23" s="55"/>
      <c r="M23" s="55"/>
      <c r="N23" s="54"/>
      <c r="O23" s="54" t="e">
        <f>VLOOKUP(N23,'Annexe 3'!A:C,3,FALSE)</f>
        <v>#N/A</v>
      </c>
      <c r="P23" s="55"/>
      <c r="Q23" s="55" t="e">
        <f>VLOOKUP(P23,'Annexe 3'!A:C,3,FALSE)</f>
        <v>#N/A</v>
      </c>
      <c r="R23" s="55"/>
      <c r="S23" s="55" t="e">
        <f>VLOOKUP(R23,'Annexe 3'!A:C,3,FALSE)</f>
        <v>#N/A</v>
      </c>
      <c r="T23" s="56" t="e">
        <f>O23*Q23*S23</f>
        <v>#N/A</v>
      </c>
      <c r="U23" s="56" t="e">
        <f>IF(AND(T23&gt;4,T23&lt;70),"(1) Très faible",IF(AND(T23&gt;69,T23&lt;200),"(2) Faible",IF(AND(T23&gt;199,T23&lt;400),"(3) Modéré",IF(AND(T23&gt;399,T23&lt;800),"(4) Élevé",IF(AND(T23&gt;799),"(5) Très élevé","s.o.")))))</f>
        <v>#N/A</v>
      </c>
    </row>
    <row r="24" spans="1:21" ht="119.25" customHeight="1">
      <c r="A24" s="60" t="s">
        <v>143</v>
      </c>
      <c r="B24" s="59" t="s">
        <v>152</v>
      </c>
      <c r="C24" s="34"/>
      <c r="D24" s="54"/>
      <c r="E24" s="54" t="e">
        <f>VLOOKUP(D24,'Annexe 3'!A:C,3,FALSE)</f>
        <v>#N/A</v>
      </c>
      <c r="F24" s="55"/>
      <c r="G24" s="55" t="e">
        <f>VLOOKUP(F24,'Annexe 3'!A:C,3,FALSE)</f>
        <v>#N/A</v>
      </c>
      <c r="H24" s="55"/>
      <c r="I24" s="55" t="e">
        <f>VLOOKUP(H24,'Annexe 3'!A:C,3,FALSE)</f>
        <v>#N/A</v>
      </c>
      <c r="J24" s="56" t="e">
        <f t="shared" si="2"/>
        <v>#N/A</v>
      </c>
      <c r="K24" s="56" t="e">
        <f t="shared" si="3"/>
        <v>#N/A</v>
      </c>
      <c r="L24" s="55"/>
      <c r="M24" s="55"/>
      <c r="N24" s="54"/>
      <c r="O24" s="54" t="e">
        <f>VLOOKUP(N24,'Annexe 3'!A:C,3,FALSE)</f>
        <v>#N/A</v>
      </c>
      <c r="P24" s="55"/>
      <c r="Q24" s="55" t="e">
        <f>VLOOKUP(P24,'Annexe 3'!A:C,3,FALSE)</f>
        <v>#N/A</v>
      </c>
      <c r="R24" s="55"/>
      <c r="S24" s="55" t="e">
        <f>VLOOKUP(R24,'Annexe 3'!A:C,3,FALSE)</f>
        <v>#N/A</v>
      </c>
      <c r="T24" s="56" t="e">
        <f>O24*Q24*S24</f>
        <v>#N/A</v>
      </c>
      <c r="U24" s="56" t="e">
        <f t="shared" si="1"/>
        <v>#N/A</v>
      </c>
    </row>
  </sheetData>
  <sheetProtection/>
  <mergeCells count="41">
    <mergeCell ref="K5:U5"/>
    <mergeCell ref="N8:U8"/>
    <mergeCell ref="D9:H9"/>
    <mergeCell ref="H10:H11"/>
    <mergeCell ref="A19:A23"/>
    <mergeCell ref="L9:M9"/>
    <mergeCell ref="N9:R9"/>
    <mergeCell ref="U10:U11"/>
    <mergeCell ref="A12:A16"/>
    <mergeCell ref="A17:A18"/>
    <mergeCell ref="G10:G11"/>
    <mergeCell ref="I10:I11"/>
    <mergeCell ref="F10:F11"/>
    <mergeCell ref="L10:L11"/>
    <mergeCell ref="A4:C4"/>
    <mergeCell ref="A5:J5"/>
    <mergeCell ref="A10:A11"/>
    <mergeCell ref="L4:N4"/>
    <mergeCell ref="L2:N2"/>
    <mergeCell ref="D2:K2"/>
    <mergeCell ref="K10:K11"/>
    <mergeCell ref="A7:C9"/>
    <mergeCell ref="M10:M11"/>
    <mergeCell ref="D10:D11"/>
    <mergeCell ref="B10:C10"/>
    <mergeCell ref="N10:N11"/>
    <mergeCell ref="P10:P11"/>
    <mergeCell ref="T10:T11"/>
    <mergeCell ref="J10:J11"/>
    <mergeCell ref="E10:E11"/>
    <mergeCell ref="R10:R11"/>
    <mergeCell ref="P2:U2"/>
    <mergeCell ref="A1:U1"/>
    <mergeCell ref="D7:U7"/>
    <mergeCell ref="T9:U9"/>
    <mergeCell ref="J9:K9"/>
    <mergeCell ref="A2:C2"/>
    <mergeCell ref="P4:U4"/>
    <mergeCell ref="D8:M8"/>
    <mergeCell ref="D3:K4"/>
    <mergeCell ref="A3:C3"/>
  </mergeCells>
  <conditionalFormatting sqref="K13:K24 U12:U24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conditionalFormatting sqref="K12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3:N24 D13:D24">
      <formula1>Gravité</formula1>
    </dataValidation>
    <dataValidation type="list" allowBlank="1" showInputMessage="1" showErrorMessage="1" sqref="H12:H24 R12:R24">
      <formula1>Probabilité</formula1>
    </dataValidation>
    <dataValidation type="list" allowBlank="1" showInputMessage="1" showErrorMessage="1" sqref="F12:F24 P12:P24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2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7" t="s">
        <v>77</v>
      </c>
      <c r="B1" s="127"/>
    </row>
    <row r="2" spans="1:2" ht="27" customHeight="1">
      <c r="A2" s="39" t="s">
        <v>111</v>
      </c>
      <c r="B2" s="39" t="s">
        <v>112</v>
      </c>
    </row>
    <row r="3" spans="1:2" ht="18.75">
      <c r="A3" s="40" t="s">
        <v>78</v>
      </c>
      <c r="B3" s="40" t="s">
        <v>94</v>
      </c>
    </row>
    <row r="4" spans="1:2" ht="18.75">
      <c r="A4" s="41" t="s">
        <v>79</v>
      </c>
      <c r="B4" s="41" t="s">
        <v>95</v>
      </c>
    </row>
    <row r="5" spans="1:2" ht="18.75">
      <c r="A5" s="41" t="s">
        <v>97</v>
      </c>
      <c r="B5" s="41" t="s">
        <v>96</v>
      </c>
    </row>
    <row r="6" spans="1:2" ht="18.75">
      <c r="A6" s="41" t="s">
        <v>80</v>
      </c>
      <c r="B6" s="41" t="s">
        <v>98</v>
      </c>
    </row>
    <row r="7" spans="1:2" ht="18.75">
      <c r="A7" s="41" t="s">
        <v>81</v>
      </c>
      <c r="B7" s="41" t="s">
        <v>82</v>
      </c>
    </row>
    <row r="8" spans="1:2" ht="18.75">
      <c r="A8" s="41" t="s">
        <v>82</v>
      </c>
      <c r="B8" s="41"/>
    </row>
    <row r="9" spans="1:2" ht="12.75" customHeight="1">
      <c r="A9" s="42"/>
      <c r="B9" s="42"/>
    </row>
    <row r="10" ht="3" customHeight="1" hidden="1"/>
    <row r="11" ht="6" customHeight="1" hidden="1"/>
    <row r="12" ht="2.25" customHeight="1" hidden="1"/>
    <row r="13" spans="1:2" ht="27" customHeight="1">
      <c r="A13" s="39" t="s">
        <v>113</v>
      </c>
      <c r="B13" s="39" t="s">
        <v>114</v>
      </c>
    </row>
    <row r="14" spans="1:2" ht="18.75">
      <c r="A14" s="40" t="s">
        <v>86</v>
      </c>
      <c r="B14" s="43" t="s">
        <v>99</v>
      </c>
    </row>
    <row r="15" spans="1:2" ht="18.75">
      <c r="A15" s="41" t="s">
        <v>87</v>
      </c>
      <c r="B15" s="44" t="s">
        <v>100</v>
      </c>
    </row>
    <row r="16" spans="1:2" ht="18.75">
      <c r="A16" s="41" t="s">
        <v>82</v>
      </c>
      <c r="B16" s="44" t="s">
        <v>101</v>
      </c>
    </row>
    <row r="17" spans="1:2" ht="18.75">
      <c r="A17" s="41"/>
      <c r="B17" s="44" t="s">
        <v>102</v>
      </c>
    </row>
    <row r="18" spans="1:2" ht="18.75">
      <c r="A18" s="41"/>
      <c r="B18" s="44" t="s">
        <v>82</v>
      </c>
    </row>
    <row r="19" spans="1:2" ht="12.75">
      <c r="A19" s="42"/>
      <c r="B19" s="35"/>
    </row>
    <row r="20" spans="1:2" ht="27" customHeight="1">
      <c r="A20" s="39" t="s">
        <v>115</v>
      </c>
      <c r="B20" s="45" t="s">
        <v>116</v>
      </c>
    </row>
    <row r="21" spans="1:2" ht="18.75">
      <c r="A21" s="41" t="s">
        <v>88</v>
      </c>
      <c r="B21" s="44" t="s">
        <v>91</v>
      </c>
    </row>
    <row r="22" spans="1:2" ht="18.75">
      <c r="A22" s="41" t="s">
        <v>89</v>
      </c>
      <c r="B22" s="44" t="s">
        <v>92</v>
      </c>
    </row>
    <row r="23" spans="1:2" ht="18.75">
      <c r="A23" s="41" t="s">
        <v>90</v>
      </c>
      <c r="B23" s="44" t="s">
        <v>93</v>
      </c>
    </row>
    <row r="24" spans="1:2" ht="18.75">
      <c r="A24" s="41" t="s">
        <v>82</v>
      </c>
      <c r="B24" s="44" t="s">
        <v>82</v>
      </c>
    </row>
    <row r="25" spans="1:2" ht="12.75">
      <c r="A25" s="42"/>
      <c r="B25" s="35"/>
    </row>
    <row r="26" spans="1:2" ht="27" customHeight="1">
      <c r="A26" s="39" t="s">
        <v>117</v>
      </c>
      <c r="B26" s="45" t="s">
        <v>118</v>
      </c>
    </row>
    <row r="27" spans="1:2" ht="18.75">
      <c r="A27" s="41" t="s">
        <v>83</v>
      </c>
      <c r="B27" s="44" t="s">
        <v>103</v>
      </c>
    </row>
    <row r="28" spans="1:2" ht="18.75">
      <c r="A28" s="41" t="s">
        <v>84</v>
      </c>
      <c r="B28" s="44" t="s">
        <v>104</v>
      </c>
    </row>
    <row r="29" spans="1:2" ht="18.75">
      <c r="A29" s="41" t="s">
        <v>119</v>
      </c>
      <c r="B29" s="44" t="s">
        <v>105</v>
      </c>
    </row>
    <row r="30" spans="1:2" ht="18.75">
      <c r="A30" s="41" t="s">
        <v>85</v>
      </c>
      <c r="B30" s="44" t="s">
        <v>106</v>
      </c>
    </row>
    <row r="31" spans="1:2" ht="18.75">
      <c r="A31" s="41" t="s">
        <v>82</v>
      </c>
      <c r="B31" s="44" t="s">
        <v>107</v>
      </c>
    </row>
    <row r="32" spans="1:2" ht="18.75">
      <c r="A32" s="42"/>
      <c r="B32" s="44" t="s">
        <v>82</v>
      </c>
    </row>
    <row r="33" spans="1:2" ht="12.75">
      <c r="A33" s="42"/>
      <c r="B33" s="42"/>
    </row>
    <row r="34" spans="1:2" ht="12.75">
      <c r="A34" s="20"/>
      <c r="B34" s="20"/>
    </row>
    <row r="35" spans="1:3" ht="18" customHeight="1">
      <c r="A35" s="128" t="s">
        <v>108</v>
      </c>
      <c r="B35" s="129"/>
      <c r="C35" s="46"/>
    </row>
    <row r="36" spans="1:3" ht="18" customHeight="1">
      <c r="A36" s="130"/>
      <c r="B36" s="131"/>
      <c r="C36" s="46"/>
    </row>
    <row r="37" spans="1:3" ht="18" customHeight="1">
      <c r="A37" s="125"/>
      <c r="B37" s="126"/>
      <c r="C37" s="46"/>
    </row>
    <row r="38" spans="1:3" ht="18" customHeight="1">
      <c r="A38" s="125"/>
      <c r="B38" s="126"/>
      <c r="C38" s="46"/>
    </row>
    <row r="39" spans="1:3" ht="18" customHeight="1">
      <c r="A39" s="125"/>
      <c r="B39" s="126"/>
      <c r="C39" s="46"/>
    </row>
    <row r="40" spans="1:3" ht="18" customHeight="1">
      <c r="A40" s="125"/>
      <c r="B40" s="126"/>
      <c r="C40" s="46"/>
    </row>
    <row r="41" spans="1:3" ht="18" customHeight="1">
      <c r="A41" s="125"/>
      <c r="B41" s="126"/>
      <c r="C41" s="46"/>
    </row>
    <row r="42" spans="1:3" ht="18" customHeight="1">
      <c r="A42" s="125"/>
      <c r="B42" s="126"/>
      <c r="C42" s="46"/>
    </row>
    <row r="43" spans="1:3" ht="18" customHeight="1">
      <c r="A43" s="125"/>
      <c r="B43" s="126"/>
      <c r="C43" s="46"/>
    </row>
    <row r="44" spans="1:3" ht="18" customHeight="1">
      <c r="A44" s="125"/>
      <c r="B44" s="126"/>
      <c r="C44" s="46"/>
    </row>
  </sheetData>
  <sheetProtection/>
  <mergeCells count="11">
    <mergeCell ref="A44:B44"/>
    <mergeCell ref="A38:B38"/>
    <mergeCell ref="A39:B39"/>
    <mergeCell ref="A40:B40"/>
    <mergeCell ref="A41:B41"/>
    <mergeCell ref="A42:B42"/>
    <mergeCell ref="A1:B1"/>
    <mergeCell ref="A35:B35"/>
    <mergeCell ref="A36:B36"/>
    <mergeCell ref="A37:B37"/>
    <mergeCell ref="A43:B43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D17" sqref="D17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35" t="s">
        <v>76</v>
      </c>
      <c r="B1" s="135"/>
      <c r="C1" s="135"/>
      <c r="D1" s="135"/>
    </row>
    <row r="2" spans="1:4" ht="30" customHeight="1">
      <c r="A2" s="136" t="s">
        <v>41</v>
      </c>
      <c r="B2" s="136"/>
      <c r="C2" s="136"/>
      <c r="D2" s="136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120</v>
      </c>
    </row>
    <row r="4" spans="1:4" ht="42" customHeight="1">
      <c r="A4" s="33" t="s">
        <v>43</v>
      </c>
      <c r="B4" s="36" t="s">
        <v>64</v>
      </c>
      <c r="C4" s="37">
        <v>25</v>
      </c>
      <c r="D4" s="36" t="s">
        <v>65</v>
      </c>
    </row>
    <row r="5" spans="1:4" ht="42" customHeight="1">
      <c r="A5" s="33" t="s">
        <v>9</v>
      </c>
      <c r="B5" s="36" t="s">
        <v>60</v>
      </c>
      <c r="C5" s="37">
        <v>20</v>
      </c>
      <c r="D5" s="36" t="s">
        <v>69</v>
      </c>
    </row>
    <row r="6" spans="1:4" ht="42" customHeight="1">
      <c r="A6" s="33" t="s">
        <v>10</v>
      </c>
      <c r="B6" s="36" t="s">
        <v>63</v>
      </c>
      <c r="C6" s="37">
        <v>15</v>
      </c>
      <c r="D6" s="36" t="s">
        <v>68</v>
      </c>
    </row>
    <row r="7" spans="1:4" ht="42" customHeight="1">
      <c r="A7" s="33" t="s">
        <v>11</v>
      </c>
      <c r="B7" s="36" t="s">
        <v>62</v>
      </c>
      <c r="C7" s="37">
        <v>10</v>
      </c>
      <c r="D7" s="36" t="s">
        <v>67</v>
      </c>
    </row>
    <row r="8" spans="1:4" ht="42" customHeight="1">
      <c r="A8" s="33" t="s">
        <v>12</v>
      </c>
      <c r="B8" s="36" t="s">
        <v>61</v>
      </c>
      <c r="C8" s="37">
        <v>5</v>
      </c>
      <c r="D8" s="36" t="s">
        <v>66</v>
      </c>
    </row>
    <row r="9" spans="1:3" ht="12.75">
      <c r="A9" s="24"/>
      <c r="B9" s="25"/>
      <c r="C9" s="26"/>
    </row>
    <row r="10" spans="1:3" ht="30" customHeight="1">
      <c r="A10" s="134" t="s">
        <v>158</v>
      </c>
      <c r="B10" s="134"/>
      <c r="C10" s="134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3" t="s">
        <v>20</v>
      </c>
      <c r="B12" s="38" t="s">
        <v>21</v>
      </c>
      <c r="C12" s="37">
        <v>5</v>
      </c>
    </row>
    <row r="13" spans="1:3" ht="27" customHeight="1">
      <c r="A13" s="33" t="s">
        <v>22</v>
      </c>
      <c r="B13" s="38" t="s">
        <v>23</v>
      </c>
      <c r="C13" s="37">
        <v>4</v>
      </c>
    </row>
    <row r="14" spans="1:3" ht="27" customHeight="1">
      <c r="A14" s="33" t="s">
        <v>24</v>
      </c>
      <c r="B14" s="36" t="s">
        <v>25</v>
      </c>
      <c r="C14" s="37">
        <v>3</v>
      </c>
    </row>
    <row r="15" spans="1:3" ht="27" customHeight="1">
      <c r="A15" s="33" t="s">
        <v>26</v>
      </c>
      <c r="B15" s="38" t="s">
        <v>27</v>
      </c>
      <c r="C15" s="37">
        <v>2</v>
      </c>
    </row>
    <row r="16" spans="1:3" ht="27" customHeight="1">
      <c r="A16" s="33" t="s">
        <v>28</v>
      </c>
      <c r="B16" s="36" t="s">
        <v>29</v>
      </c>
      <c r="C16" s="37">
        <v>1</v>
      </c>
    </row>
    <row r="17" spans="1:3" ht="12.75">
      <c r="A17" s="20"/>
      <c r="B17" s="20"/>
      <c r="C17" s="20"/>
    </row>
    <row r="18" spans="1:3" ht="30" customHeight="1">
      <c r="A18" s="132" t="s">
        <v>42</v>
      </c>
      <c r="B18" s="133"/>
      <c r="C18" s="133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3" t="s">
        <v>13</v>
      </c>
      <c r="B20" s="38" t="s">
        <v>14</v>
      </c>
      <c r="C20" s="37">
        <v>10</v>
      </c>
    </row>
    <row r="21" spans="1:3" ht="27.75" customHeight="1">
      <c r="A21" s="33" t="s">
        <v>15</v>
      </c>
      <c r="B21" s="36" t="s">
        <v>73</v>
      </c>
      <c r="C21" s="37">
        <v>8</v>
      </c>
    </row>
    <row r="22" spans="1:3" ht="27.75" customHeight="1">
      <c r="A22" s="33" t="s">
        <v>16</v>
      </c>
      <c r="B22" s="36" t="s">
        <v>72</v>
      </c>
      <c r="C22" s="37">
        <v>4</v>
      </c>
    </row>
    <row r="23" spans="1:3" ht="42" customHeight="1">
      <c r="A23" s="33" t="s">
        <v>17</v>
      </c>
      <c r="B23" s="36" t="s">
        <v>74</v>
      </c>
      <c r="C23" s="37">
        <v>2</v>
      </c>
    </row>
    <row r="24" spans="1:3" ht="27.75" customHeight="1">
      <c r="A24" s="33" t="s">
        <v>18</v>
      </c>
      <c r="B24" s="38" t="s">
        <v>19</v>
      </c>
      <c r="C24" s="37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35" t="s">
        <v>59</v>
      </c>
      <c r="B1" s="135"/>
      <c r="C1" s="135"/>
      <c r="D1" s="135"/>
      <c r="E1" s="7"/>
    </row>
    <row r="2" spans="1:5" ht="18" customHeight="1">
      <c r="A2" s="139" t="s">
        <v>31</v>
      </c>
      <c r="B2" s="140"/>
      <c r="C2" s="141" t="s">
        <v>4</v>
      </c>
      <c r="D2" s="137" t="s">
        <v>33</v>
      </c>
      <c r="E2" s="18"/>
    </row>
    <row r="3" spans="1:5" ht="18" customHeight="1" thickBot="1">
      <c r="A3" s="17" t="s">
        <v>30</v>
      </c>
      <c r="B3" s="6" t="s">
        <v>32</v>
      </c>
      <c r="C3" s="142"/>
      <c r="D3" s="138"/>
      <c r="E3" s="18"/>
    </row>
    <row r="4" spans="1:4" ht="90.75" customHeight="1" thickBot="1">
      <c r="A4" s="15" t="s">
        <v>54</v>
      </c>
      <c r="B4" s="16" t="s">
        <v>47</v>
      </c>
      <c r="C4" s="9" t="s">
        <v>121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122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123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2018-06-28T20:24:44Z</cp:lastPrinted>
  <dcterms:created xsi:type="dcterms:W3CDTF">2008-01-23T13:51:10Z</dcterms:created>
  <dcterms:modified xsi:type="dcterms:W3CDTF">2018-11-22T15:22:42Z</dcterms:modified>
  <cp:category/>
  <cp:version/>
  <cp:contentType/>
  <cp:contentStatus/>
</cp:coreProperties>
</file>